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500" tabRatio="894" firstSheet="3" activeTab="7"/>
  </bookViews>
  <sheets>
    <sheet name="1-SexeX pays naissance" sheetId="1" r:id="rId1"/>
    <sheet name="2-activitéX pays naissance" sheetId="2" r:id="rId2"/>
    <sheet name="3-CSPX pays naissance" sheetId="3" r:id="rId3"/>
    <sheet name="4-SexeXNationalité" sheetId="4" r:id="rId4"/>
    <sheet name="5-activitéXNationalité" sheetId="5" r:id="rId5"/>
    <sheet name="6-CSPXNationalité" sheetId="6" r:id="rId6"/>
    <sheet name="7-pays naissanceXnationalité" sheetId="7" r:id="rId7"/>
    <sheet name="2006nationalité X activité_sexe" sheetId="8" r:id="rId8"/>
    <sheet name="2006 nationalité X CSP global" sheetId="9" r:id="rId9"/>
  </sheets>
  <calcPr calcId="125725"/>
</workbook>
</file>

<file path=xl/calcChain.xml><?xml version="1.0" encoding="utf-8"?>
<calcChain xmlns="http://schemas.openxmlformats.org/spreadsheetml/2006/main">
  <c r="N17" i="5"/>
  <c r="N17" i="2"/>
  <c r="G10" i="1"/>
  <c r="O5" i="4"/>
  <c r="P5"/>
  <c r="Q5"/>
  <c r="R5"/>
  <c r="N5"/>
  <c r="I5"/>
  <c r="J5"/>
  <c r="K5"/>
  <c r="L5"/>
  <c r="H5"/>
  <c r="H8"/>
  <c r="I8"/>
  <c r="J8"/>
  <c r="K8"/>
  <c r="L8"/>
  <c r="N8"/>
  <c r="O8"/>
  <c r="P8"/>
  <c r="Q8"/>
  <c r="R8"/>
  <c r="D8"/>
  <c r="E8"/>
  <c r="F8"/>
  <c r="C8"/>
  <c r="B8"/>
  <c r="C5"/>
  <c r="D5"/>
  <c r="E5"/>
  <c r="F5"/>
  <c r="B5"/>
  <c r="O7"/>
  <c r="P7"/>
  <c r="Q7"/>
  <c r="R7"/>
  <c r="N7"/>
  <c r="I7"/>
  <c r="J7"/>
  <c r="K7"/>
  <c r="L7"/>
  <c r="H7"/>
  <c r="C7"/>
  <c r="D7"/>
  <c r="E7"/>
  <c r="F7"/>
  <c r="B7"/>
  <c r="M27" i="3"/>
  <c r="N27"/>
  <c r="O27"/>
  <c r="P27"/>
  <c r="Q27"/>
  <c r="R27"/>
  <c r="S27"/>
  <c r="T27"/>
  <c r="L27"/>
  <c r="C27"/>
  <c r="D27"/>
  <c r="E27"/>
  <c r="F27"/>
  <c r="G27"/>
  <c r="H27"/>
  <c r="I27"/>
  <c r="J27"/>
  <c r="B27"/>
  <c r="M25"/>
  <c r="N25"/>
  <c r="O25"/>
  <c r="P25"/>
  <c r="Q25"/>
  <c r="R25"/>
  <c r="S25"/>
  <c r="T25"/>
  <c r="L25"/>
  <c r="C25"/>
  <c r="D25"/>
  <c r="E25"/>
  <c r="F25"/>
  <c r="G25"/>
  <c r="H25"/>
  <c r="I25"/>
  <c r="J25"/>
  <c r="B25"/>
  <c r="M23"/>
  <c r="N23"/>
  <c r="O23"/>
  <c r="P23"/>
  <c r="Q23"/>
  <c r="R23"/>
  <c r="S23"/>
  <c r="T23"/>
  <c r="L23"/>
  <c r="C23"/>
  <c r="D23"/>
  <c r="E23"/>
  <c r="F23"/>
  <c r="G23"/>
  <c r="H23"/>
  <c r="I23"/>
  <c r="J23"/>
  <c r="B23"/>
  <c r="M21"/>
  <c r="N21"/>
  <c r="O21"/>
  <c r="P21"/>
  <c r="Q21"/>
  <c r="R21"/>
  <c r="S21"/>
  <c r="T21"/>
  <c r="L21"/>
  <c r="C21"/>
  <c r="D21"/>
  <c r="E21"/>
  <c r="F21"/>
  <c r="G21"/>
  <c r="H21"/>
  <c r="I21"/>
  <c r="J21"/>
  <c r="B21"/>
  <c r="M19"/>
  <c r="N19"/>
  <c r="O19"/>
  <c r="P19"/>
  <c r="Q19"/>
  <c r="R19"/>
  <c r="S19"/>
  <c r="T19"/>
  <c r="L19"/>
  <c r="C19"/>
  <c r="D19"/>
  <c r="E19"/>
  <c r="F19"/>
  <c r="G19"/>
  <c r="H19"/>
  <c r="I19"/>
  <c r="J19"/>
  <c r="B19"/>
  <c r="M17"/>
  <c r="N17"/>
  <c r="O17"/>
  <c r="P17"/>
  <c r="Q17"/>
  <c r="R17"/>
  <c r="S17"/>
  <c r="T17"/>
  <c r="L17"/>
  <c r="C17"/>
  <c r="D17"/>
  <c r="E17"/>
  <c r="F17"/>
  <c r="G17"/>
  <c r="H17"/>
  <c r="I17"/>
  <c r="J17"/>
  <c r="B17"/>
  <c r="M15"/>
  <c r="N15"/>
  <c r="O15"/>
  <c r="P15"/>
  <c r="Q15"/>
  <c r="R15"/>
  <c r="S15"/>
  <c r="T15"/>
  <c r="L15"/>
  <c r="C15"/>
  <c r="D15"/>
  <c r="E15"/>
  <c r="F15"/>
  <c r="G15"/>
  <c r="H15"/>
  <c r="I15"/>
  <c r="J15"/>
  <c r="B15"/>
  <c r="M13"/>
  <c r="N13"/>
  <c r="O13"/>
  <c r="P13"/>
  <c r="Q13"/>
  <c r="R13"/>
  <c r="S13"/>
  <c r="T13"/>
  <c r="L13"/>
  <c r="C13"/>
  <c r="D13"/>
  <c r="E13"/>
  <c r="F13"/>
  <c r="G13"/>
  <c r="H13"/>
  <c r="I13"/>
  <c r="J13"/>
  <c r="B13"/>
  <c r="M11"/>
  <c r="N11"/>
  <c r="O11"/>
  <c r="P11"/>
  <c r="Q11"/>
  <c r="R11"/>
  <c r="S11"/>
  <c r="T11"/>
  <c r="L11"/>
  <c r="C11"/>
  <c r="D11"/>
  <c r="E11"/>
  <c r="F11"/>
  <c r="G11"/>
  <c r="H11"/>
  <c r="I11"/>
  <c r="J11"/>
  <c r="B11"/>
  <c r="M9"/>
  <c r="N9"/>
  <c r="O9"/>
  <c r="P9"/>
  <c r="Q9"/>
  <c r="R9"/>
  <c r="S9"/>
  <c r="T9"/>
  <c r="L9"/>
  <c r="C9"/>
  <c r="D9"/>
  <c r="E9"/>
  <c r="F9"/>
  <c r="G9"/>
  <c r="H9"/>
  <c r="I9"/>
  <c r="J9"/>
  <c r="B9"/>
  <c r="M7"/>
  <c r="N7"/>
  <c r="O7"/>
  <c r="P7"/>
  <c r="Q7"/>
  <c r="R7"/>
  <c r="S7"/>
  <c r="T7"/>
  <c r="L7"/>
  <c r="C7"/>
  <c r="D7"/>
  <c r="E7"/>
  <c r="F7"/>
  <c r="G7"/>
  <c r="H7"/>
  <c r="I7"/>
  <c r="J7"/>
  <c r="B7"/>
  <c r="M5"/>
  <c r="N5"/>
  <c r="O5"/>
  <c r="P5"/>
  <c r="Q5"/>
  <c r="R5"/>
  <c r="S5"/>
  <c r="T5"/>
  <c r="L5"/>
  <c r="C5"/>
  <c r="D5"/>
  <c r="E5"/>
  <c r="F5"/>
  <c r="G5"/>
  <c r="H5"/>
  <c r="I5"/>
  <c r="J5"/>
  <c r="B5"/>
  <c r="C30"/>
  <c r="D30"/>
  <c r="E30"/>
  <c r="F30"/>
  <c r="G30"/>
  <c r="H30"/>
  <c r="I30"/>
  <c r="J30"/>
  <c r="B30"/>
  <c r="K25" i="2"/>
  <c r="L25"/>
  <c r="M25"/>
  <c r="N25"/>
  <c r="O25"/>
  <c r="P25"/>
  <c r="J25"/>
  <c r="S4" i="1"/>
  <c r="K27" i="2"/>
  <c r="L27"/>
  <c r="M27"/>
  <c r="N27"/>
  <c r="O27"/>
  <c r="P27"/>
  <c r="J27"/>
  <c r="K23"/>
  <c r="L23"/>
  <c r="M23"/>
  <c r="N23"/>
  <c r="O23"/>
  <c r="P23"/>
  <c r="J23"/>
  <c r="K21"/>
  <c r="L21"/>
  <c r="M21"/>
  <c r="N21"/>
  <c r="O21"/>
  <c r="P21"/>
  <c r="J21"/>
  <c r="K19"/>
  <c r="L19"/>
  <c r="M19"/>
  <c r="N19"/>
  <c r="O19"/>
  <c r="P19"/>
  <c r="J19"/>
  <c r="K17"/>
  <c r="L17"/>
  <c r="M17"/>
  <c r="O17"/>
  <c r="P17"/>
  <c r="J17"/>
  <c r="K15"/>
  <c r="L15"/>
  <c r="M15"/>
  <c r="N15"/>
  <c r="O15"/>
  <c r="P15"/>
  <c r="J15"/>
  <c r="K13" l="1"/>
  <c r="L13"/>
  <c r="M13"/>
  <c r="N13"/>
  <c r="O13"/>
  <c r="P13"/>
  <c r="J13"/>
  <c r="K11"/>
  <c r="L11"/>
  <c r="M11"/>
  <c r="N11"/>
  <c r="O11"/>
  <c r="P11"/>
  <c r="J11"/>
  <c r="K9"/>
  <c r="L9"/>
  <c r="M9"/>
  <c r="N9"/>
  <c r="O9"/>
  <c r="P9"/>
  <c r="J9"/>
  <c r="K7"/>
  <c r="L7"/>
  <c r="M7"/>
  <c r="N7"/>
  <c r="O7"/>
  <c r="P7"/>
  <c r="J7"/>
  <c r="K5"/>
  <c r="L5"/>
  <c r="M5"/>
  <c r="N5"/>
  <c r="O5"/>
  <c r="P5"/>
  <c r="J5"/>
  <c r="G27"/>
  <c r="C27"/>
  <c r="D27"/>
  <c r="E27"/>
  <c r="F27"/>
  <c r="H27"/>
  <c r="B27"/>
  <c r="C25"/>
  <c r="D25"/>
  <c r="E25"/>
  <c r="F25"/>
  <c r="G25"/>
  <c r="H25"/>
  <c r="B25"/>
  <c r="C23"/>
  <c r="D23"/>
  <c r="E23"/>
  <c r="F23"/>
  <c r="G23"/>
  <c r="H23"/>
  <c r="B23"/>
  <c r="C21"/>
  <c r="D21"/>
  <c r="E21"/>
  <c r="F21"/>
  <c r="G21"/>
  <c r="H21"/>
  <c r="B21"/>
  <c r="C19"/>
  <c r="D19"/>
  <c r="E19"/>
  <c r="F19"/>
  <c r="G19"/>
  <c r="H19"/>
  <c r="B19"/>
  <c r="C17"/>
  <c r="D17"/>
  <c r="E17"/>
  <c r="F17"/>
  <c r="G17"/>
  <c r="H17"/>
  <c r="B17"/>
  <c r="C15"/>
  <c r="D15"/>
  <c r="E15"/>
  <c r="F15"/>
  <c r="G15"/>
  <c r="H15"/>
  <c r="B15"/>
  <c r="C13"/>
  <c r="D13"/>
  <c r="E13"/>
  <c r="F13"/>
  <c r="G13"/>
  <c r="H13"/>
  <c r="B13"/>
  <c r="C11"/>
  <c r="D11"/>
  <c r="E11"/>
  <c r="F11"/>
  <c r="G11"/>
  <c r="H11"/>
  <c r="B11"/>
  <c r="K30"/>
  <c r="L30"/>
  <c r="M30"/>
  <c r="N30"/>
  <c r="O30"/>
  <c r="P30"/>
  <c r="J30"/>
  <c r="C30"/>
  <c r="D30"/>
  <c r="E30"/>
  <c r="F30"/>
  <c r="G30"/>
  <c r="H30"/>
  <c r="B30"/>
  <c r="C9"/>
  <c r="D9"/>
  <c r="E9"/>
  <c r="F9"/>
  <c r="G9"/>
  <c r="H9"/>
  <c r="B9"/>
  <c r="C7"/>
  <c r="D7"/>
  <c r="E7"/>
  <c r="F7"/>
  <c r="G7"/>
  <c r="H7"/>
  <c r="B7"/>
  <c r="C5"/>
  <c r="D5"/>
  <c r="E5"/>
  <c r="F5"/>
  <c r="G5"/>
  <c r="H5"/>
  <c r="B5"/>
  <c r="F14" i="7"/>
  <c r="E14"/>
  <c r="F12"/>
  <c r="F7"/>
  <c r="E4"/>
  <c r="E5"/>
  <c r="E6"/>
  <c r="E8"/>
  <c r="E9"/>
  <c r="E10"/>
  <c r="E11"/>
  <c r="E13"/>
  <c r="E3"/>
  <c r="D14"/>
  <c r="K25" i="5"/>
  <c r="L25"/>
  <c r="M25"/>
  <c r="N25"/>
  <c r="O25"/>
  <c r="P25"/>
  <c r="J25"/>
  <c r="K23"/>
  <c r="L23"/>
  <c r="M23"/>
  <c r="N23"/>
  <c r="O23"/>
  <c r="P23"/>
  <c r="J23"/>
  <c r="K21"/>
  <c r="L21"/>
  <c r="M21"/>
  <c r="N21"/>
  <c r="O21"/>
  <c r="P21"/>
  <c r="J21"/>
  <c r="K19"/>
  <c r="L19"/>
  <c r="M19"/>
  <c r="N19"/>
  <c r="O19"/>
  <c r="P19"/>
  <c r="J19"/>
  <c r="K17"/>
  <c r="L17"/>
  <c r="M17"/>
  <c r="O17"/>
  <c r="P17"/>
  <c r="J17"/>
  <c r="K15"/>
  <c r="L15"/>
  <c r="M15"/>
  <c r="N15"/>
  <c r="O15"/>
  <c r="P15"/>
  <c r="J15"/>
  <c r="K13"/>
  <c r="L13"/>
  <c r="M13"/>
  <c r="N13"/>
  <c r="O13"/>
  <c r="P13"/>
  <c r="J13"/>
  <c r="K11"/>
  <c r="L11"/>
  <c r="M11"/>
  <c r="N11"/>
  <c r="O11"/>
  <c r="P11"/>
  <c r="J11"/>
  <c r="K9"/>
  <c r="L9"/>
  <c r="M9"/>
  <c r="N9"/>
  <c r="O9"/>
  <c r="P9"/>
  <c r="J9"/>
  <c r="K7"/>
  <c r="L7"/>
  <c r="M7"/>
  <c r="N7"/>
  <c r="O7"/>
  <c r="P7"/>
  <c r="J7"/>
  <c r="K5"/>
  <c r="L5"/>
  <c r="M5"/>
  <c r="N5"/>
  <c r="O5"/>
  <c r="P5"/>
  <c r="J5"/>
  <c r="B5"/>
  <c r="H23"/>
  <c r="C23"/>
  <c r="D23"/>
  <c r="E23"/>
  <c r="F23"/>
  <c r="G23"/>
  <c r="C21"/>
  <c r="D21"/>
  <c r="E21"/>
  <c r="F21"/>
  <c r="G21"/>
  <c r="H21"/>
  <c r="C19"/>
  <c r="D19"/>
  <c r="E19"/>
  <c r="F19"/>
  <c r="G19"/>
  <c r="H19"/>
  <c r="C15"/>
  <c r="D15"/>
  <c r="E15"/>
  <c r="F15"/>
  <c r="G15"/>
  <c r="H15"/>
  <c r="C13"/>
  <c r="D13"/>
  <c r="E13"/>
  <c r="F13"/>
  <c r="G13"/>
  <c r="H13"/>
  <c r="C11"/>
  <c r="D11"/>
  <c r="E11"/>
  <c r="F11"/>
  <c r="G11"/>
  <c r="H11"/>
  <c r="C9"/>
  <c r="D9"/>
  <c r="E9"/>
  <c r="F9"/>
  <c r="G9"/>
  <c r="H9"/>
  <c r="C7"/>
  <c r="D7"/>
  <c r="E7"/>
  <c r="F7"/>
  <c r="G7"/>
  <c r="H7"/>
  <c r="C25"/>
  <c r="D25"/>
  <c r="E25"/>
  <c r="F25"/>
  <c r="G25"/>
  <c r="H25"/>
  <c r="C17"/>
  <c r="D17"/>
  <c r="E17"/>
  <c r="F17"/>
  <c r="G17"/>
  <c r="H17"/>
  <c r="B25"/>
  <c r="B23"/>
  <c r="B21"/>
  <c r="B19"/>
  <c r="B17"/>
  <c r="B15"/>
  <c r="B13"/>
  <c r="B11"/>
  <c r="B9"/>
  <c r="B7"/>
  <c r="C5"/>
  <c r="D5"/>
  <c r="E5"/>
  <c r="F5"/>
  <c r="G5"/>
  <c r="H5"/>
  <c r="X5" i="1"/>
  <c r="X6"/>
  <c r="X7"/>
  <c r="X8"/>
  <c r="X9"/>
  <c r="X10"/>
  <c r="X11"/>
  <c r="X12"/>
  <c r="X13"/>
  <c r="X14"/>
  <c r="X15"/>
  <c r="X4"/>
  <c r="W5"/>
  <c r="W6"/>
  <c r="W7"/>
  <c r="W8"/>
  <c r="W9"/>
  <c r="W10"/>
  <c r="W11"/>
  <c r="W12"/>
  <c r="W13"/>
  <c r="W14"/>
  <c r="W15"/>
  <c r="W4"/>
  <c r="V6"/>
  <c r="V5"/>
  <c r="V7"/>
  <c r="V8"/>
  <c r="V9"/>
  <c r="V10"/>
  <c r="V11"/>
  <c r="V12"/>
  <c r="V13"/>
  <c r="V14"/>
  <c r="V15"/>
  <c r="V4"/>
  <c r="U5"/>
  <c r="U6"/>
  <c r="U7"/>
  <c r="U8"/>
  <c r="U9"/>
  <c r="U10"/>
  <c r="U11"/>
  <c r="U12"/>
  <c r="U13"/>
  <c r="U14"/>
  <c r="U15"/>
  <c r="U4"/>
  <c r="T5"/>
  <c r="T6"/>
  <c r="T7"/>
  <c r="T8"/>
  <c r="T9"/>
  <c r="T10"/>
  <c r="T11"/>
  <c r="T12"/>
  <c r="T13"/>
  <c r="T14"/>
  <c r="T15"/>
  <c r="T4"/>
  <c r="S5"/>
  <c r="S6"/>
  <c r="S7"/>
  <c r="S8"/>
  <c r="S9"/>
  <c r="S10"/>
  <c r="S11"/>
  <c r="S12"/>
  <c r="S13"/>
  <c r="S14"/>
  <c r="S15"/>
  <c r="M5"/>
  <c r="M6"/>
  <c r="M7"/>
  <c r="M8"/>
  <c r="M9"/>
  <c r="M10"/>
  <c r="M11"/>
  <c r="M12"/>
  <c r="M13"/>
  <c r="M14"/>
  <c r="M15"/>
  <c r="M4"/>
  <c r="G5"/>
  <c r="G6"/>
  <c r="G7"/>
  <c r="G8"/>
  <c r="G9"/>
  <c r="G11"/>
  <c r="G12"/>
  <c r="G13"/>
  <c r="G14"/>
  <c r="G15"/>
  <c r="G4"/>
</calcChain>
</file>

<file path=xl/sharedStrings.xml><?xml version="1.0" encoding="utf-8"?>
<sst xmlns="http://schemas.openxmlformats.org/spreadsheetml/2006/main" count="431" uniqueCount="163">
  <si>
    <t>Moins de 15 ans</t>
  </si>
  <si>
    <t>15 à 24 ans</t>
  </si>
  <si>
    <t>25 à 54 ans</t>
  </si>
  <si>
    <t>55 ans ou plus</t>
  </si>
  <si>
    <t>Ensemble</t>
  </si>
  <si>
    <t>Portugal</t>
  </si>
  <si>
    <t>Italie</t>
  </si>
  <si>
    <t>Espagne</t>
  </si>
  <si>
    <t>Autres pays d'Europe</t>
  </si>
  <si>
    <t>Algérie</t>
  </si>
  <si>
    <t>Maroc</t>
  </si>
  <si>
    <t>Tunisie</t>
  </si>
  <si>
    <t>Autres pays d'Afrique</t>
  </si>
  <si>
    <t>Turquie</t>
  </si>
  <si>
    <t>Autres pays</t>
  </si>
  <si>
    <t>Pays naissance  Sexe : Ensemble</t>
  </si>
  <si>
    <t>Pays naissance  Sexe : Femmes</t>
  </si>
  <si>
    <t xml:space="preserve"> Pays naissance - Sexe : Hommes</t>
  </si>
  <si>
    <t>%</t>
  </si>
  <si>
    <t>Sexe ratio femmes 15-24 ans</t>
  </si>
  <si>
    <t>Sexe ratio femmes &lt;15 ans</t>
  </si>
  <si>
    <t>Sexe ratio femmes ensemble</t>
  </si>
  <si>
    <t xml:space="preserve">Sexe ratio femmes 25-54 ans </t>
  </si>
  <si>
    <t>Sexe ratio femmes &gt; 55 ans</t>
  </si>
  <si>
    <t>Autres pays de l'UE à 27</t>
  </si>
  <si>
    <t>&lt; 15 ans</t>
  </si>
  <si>
    <t>&lt;  15 ans</t>
  </si>
  <si>
    <t>&gt; 55 ans</t>
  </si>
  <si>
    <t>Statistiques INSEE RP 2014 - Etrangers - Immigrés en 2016 selon le pays de naissance / exploitation géographie au 1er janver 2016</t>
  </si>
  <si>
    <t>Actifs ayant un emploi</t>
  </si>
  <si>
    <t>Chômeurs</t>
  </si>
  <si>
    <t>Retraités ou préretraités</t>
  </si>
  <si>
    <t>Élèves, étudiants, stagiaires non rémunérés</t>
  </si>
  <si>
    <t>Femmes ou hommes au foyer</t>
  </si>
  <si>
    <t>Autres inactifs</t>
  </si>
  <si>
    <t>Agriculteurs exploitants</t>
  </si>
  <si>
    <t>Artisans, commerçants, chefs d'entreprise</t>
  </si>
  <si>
    <t>Cadres et professions intellectuelles supérieures</t>
  </si>
  <si>
    <t>Professions intermédiaires</t>
  </si>
  <si>
    <t>Employés</t>
  </si>
  <si>
    <t>Ouvriers</t>
  </si>
  <si>
    <t>Retraités</t>
  </si>
  <si>
    <t>Autres personnes sans activité professionnelle</t>
  </si>
  <si>
    <t>Source : Insee, RP2014 exploitation complémentaire, géographie au 01/01/2016.</t>
  </si>
  <si>
    <t>Français de naissance</t>
  </si>
  <si>
    <t>Français par acquisition</t>
  </si>
  <si>
    <t>Portugais</t>
  </si>
  <si>
    <t>Italiens</t>
  </si>
  <si>
    <t>Espagnols</t>
  </si>
  <si>
    <t>Autres nationalités de l'UE (à 27)</t>
  </si>
  <si>
    <t>Autres nationalités d'Europe</t>
  </si>
  <si>
    <t>Algériens</t>
  </si>
  <si>
    <t>Marocains</t>
  </si>
  <si>
    <t>Tunisiens</t>
  </si>
  <si>
    <t>Autres nationalités d'Afrique</t>
  </si>
  <si>
    <t>Turcs</t>
  </si>
  <si>
    <t>Autres nationalités</t>
  </si>
  <si>
    <t>NAT3B - Population par catégorie socioprofessionnelle et nationalité</t>
  </si>
  <si>
    <t>2 248</t>
  </si>
  <si>
    <t>10 541</t>
  </si>
  <si>
    <t>15 575</t>
  </si>
  <si>
    <t>19 629</t>
  </si>
  <si>
    <t>12 361</t>
  </si>
  <si>
    <t>26 065</t>
  </si>
  <si>
    <t>44 170</t>
  </si>
  <si>
    <t>130 656</t>
  </si>
  <si>
    <t>2 625</t>
  </si>
  <si>
    <t>1 373</t>
  </si>
  <si>
    <t>1 001</t>
  </si>
  <si>
    <t>2 518</t>
  </si>
  <si>
    <t>11 168</t>
  </si>
  <si>
    <t>16 242</t>
  </si>
  <si>
    <t>20 809</t>
  </si>
  <si>
    <t>13 842</t>
  </si>
  <si>
    <t>26 902</t>
  </si>
  <si>
    <t>47 969</t>
  </si>
  <si>
    <t>139 520</t>
  </si>
  <si>
    <t>Autres nationalités UE (à 27)</t>
  </si>
  <si>
    <t>% catégorie</t>
  </si>
  <si>
    <r>
      <t xml:space="preserve">NAT2 - Nationalité regroupée - Sexe : </t>
    </r>
    <r>
      <rPr>
        <b/>
        <sz val="12"/>
        <color theme="1"/>
        <rFont val="Calibri"/>
        <family val="2"/>
        <scheme val="minor"/>
      </rPr>
      <t>Femmes</t>
    </r>
  </si>
  <si>
    <r>
      <t xml:space="preserve">NAT2 - Nationalité regroupée - Sexe : </t>
    </r>
    <r>
      <rPr>
        <b/>
        <sz val="12"/>
        <color theme="1"/>
        <rFont val="Calibri"/>
        <family val="2"/>
        <scheme val="minor"/>
      </rPr>
      <t>Ensemble</t>
    </r>
  </si>
  <si>
    <t xml:space="preserve">Lieu de naissance </t>
  </si>
  <si>
    <t>Nationalité</t>
  </si>
  <si>
    <t>Nb. nés à l'étranger ayant une autre nationalité que celle de leur pays de naissance</t>
  </si>
  <si>
    <t>Binationaux ?</t>
  </si>
  <si>
    <t>Nb. étrangers nés en dehors de leur pays d'origine</t>
  </si>
  <si>
    <t>Nb résidents recensés à Brest/nationalité</t>
  </si>
  <si>
    <t>Nb résidents recensés à Brest/lieu de naissance</t>
  </si>
  <si>
    <t>Autres pays UE à 27</t>
  </si>
  <si>
    <t>Tableau 7 - Résidents à Brest selon le lieu de naissance et la nationalité</t>
  </si>
  <si>
    <t>Tableau 2-Etrangers/immigrés à Brest selon pays de naissance et activité</t>
  </si>
  <si>
    <t>Sexe : Ensemble</t>
  </si>
  <si>
    <t>Sexe : Femmes</t>
  </si>
  <si>
    <t>Français de naissance et par acquisition (4,8%)</t>
  </si>
  <si>
    <t>Femmes au foyer</t>
  </si>
  <si>
    <t>Tableau 3 - Etrangers/immigrés à Brest selon pays de naissance et CSP</t>
  </si>
  <si>
    <t>Français naissance et acquisition</t>
  </si>
  <si>
    <t>Sexe : hommes</t>
  </si>
  <si>
    <t>Sexe : femmes</t>
  </si>
  <si>
    <t>Tableau 4 - Etrangers/immigrés à Brest selon la nationalité, le sexe et l'âge</t>
  </si>
  <si>
    <t>Autres nationalités UE à 27</t>
  </si>
  <si>
    <t>% classe d'âge par sexe</t>
  </si>
  <si>
    <t>% classe âge / total acquisition</t>
  </si>
  <si>
    <t xml:space="preserve"> % acquisition /classe d'âge</t>
  </si>
  <si>
    <t>Nationalité regroupée - Sexe : Ensemble</t>
  </si>
  <si>
    <t>NAT2 - Nationalité regroupée - Sexe : Ensemble</t>
  </si>
  <si>
    <t>8 265</t>
  </si>
  <si>
    <t>25 890</t>
  </si>
  <si>
    <t>16 139</t>
  </si>
  <si>
    <t>5 794</t>
  </si>
  <si>
    <t>4 836</t>
  </si>
  <si>
    <t>57 086</t>
  </si>
  <si>
    <t>9 057</t>
  </si>
  <si>
    <t>26 579</t>
  </si>
  <si>
    <t>17 218</t>
  </si>
  <si>
    <t>6 308</t>
  </si>
  <si>
    <t>5 301</t>
  </si>
  <si>
    <t>121 550</t>
  </si>
  <si>
    <t>Source : Insee, RP2006 exploitation principale.</t>
  </si>
  <si>
    <t>NAT2 - Nationalité regroupée - Sexe : Hommes</t>
  </si>
  <si>
    <t>29 811</t>
  </si>
  <si>
    <t>3 943</t>
  </si>
  <si>
    <t>10 639</t>
  </si>
  <si>
    <t>7 420</t>
  </si>
  <si>
    <t>2 367</t>
  </si>
  <si>
    <t>54 255</t>
  </si>
  <si>
    <t>1 051</t>
  </si>
  <si>
    <t>31 174</t>
  </si>
  <si>
    <t>4 279</t>
  </si>
  <si>
    <t>11 070</t>
  </si>
  <si>
    <t>8 013</t>
  </si>
  <si>
    <t>2 616</t>
  </si>
  <si>
    <t>57 230</t>
  </si>
  <si>
    <t>NAT2 - Nationalité regroupée - Sexe : Femmes</t>
  </si>
  <si>
    <t>25 042</t>
  </si>
  <si>
    <t>4 322</t>
  </si>
  <si>
    <t>15 251</t>
  </si>
  <si>
    <t>8 719</t>
  </si>
  <si>
    <t>5 719</t>
  </si>
  <si>
    <t>2 469</t>
  </si>
  <si>
    <t>61 522</t>
  </si>
  <si>
    <t>1 102</t>
  </si>
  <si>
    <t>25 912</t>
  </si>
  <si>
    <t>4 778</t>
  </si>
  <si>
    <t>15 509</t>
  </si>
  <si>
    <t>9 205</t>
  </si>
  <si>
    <t>6 230</t>
  </si>
  <si>
    <t>2 685</t>
  </si>
  <si>
    <t>64 319</t>
  </si>
  <si>
    <t>2 001</t>
  </si>
  <si>
    <t>9 191</t>
  </si>
  <si>
    <t>15 553</t>
  </si>
  <si>
    <t>21 796</t>
  </si>
  <si>
    <t>14 057</t>
  </si>
  <si>
    <t>25 872</t>
  </si>
  <si>
    <t>49 436</t>
  </si>
  <si>
    <t>137 997</t>
  </si>
  <si>
    <t>2 291</t>
  </si>
  <si>
    <t>2 217</t>
  </si>
  <si>
    <t>9 608</t>
  </si>
  <si>
    <t>16 036</t>
  </si>
  <si>
    <t>22 604</t>
  </si>
  <si>
    <t>15 063</t>
  </si>
</sst>
</file>

<file path=xl/styles.xml><?xml version="1.0" encoding="utf-8"?>
<styleSheet xmlns="http://schemas.openxmlformats.org/spreadsheetml/2006/main">
  <numFmts count="1">
    <numFmt numFmtId="164" formatCode="0.0%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left" inden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/>
    <xf numFmtId="0" fontId="0" fillId="0" borderId="0" xfId="0" applyFont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 wrapText="1"/>
    </xf>
    <xf numFmtId="164" fontId="3" fillId="0" borderId="0" xfId="0" applyNumberFormat="1" applyFont="1"/>
    <xf numFmtId="0" fontId="4" fillId="2" borderId="0" xfId="0" applyFont="1" applyFill="1" applyAlignment="1">
      <alignment horizontal="left" vertical="center"/>
    </xf>
    <xf numFmtId="164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 wrapText="1"/>
    </xf>
    <xf numFmtId="164" fontId="3" fillId="3" borderId="0" xfId="0" applyNumberFormat="1" applyFont="1" applyFill="1"/>
    <xf numFmtId="164" fontId="4" fillId="2" borderId="0" xfId="0" applyNumberFormat="1" applyFont="1" applyFill="1"/>
    <xf numFmtId="164" fontId="4" fillId="3" borderId="0" xfId="0" applyNumberFormat="1" applyFont="1" applyFill="1"/>
    <xf numFmtId="164" fontId="4" fillId="0" borderId="0" xfId="0" applyNumberFormat="1" applyFont="1"/>
    <xf numFmtId="0" fontId="3" fillId="4" borderId="0" xfId="0" applyFont="1" applyFill="1" applyAlignment="1">
      <alignment horizontal="right" vertical="center" wrapText="1"/>
    </xf>
    <xf numFmtId="0" fontId="3" fillId="4" borderId="0" xfId="0" applyFont="1" applyFill="1" applyAlignment="1">
      <alignment vertical="center" wrapText="1"/>
    </xf>
    <xf numFmtId="164" fontId="3" fillId="5" borderId="0" xfId="0" applyNumberFormat="1" applyFont="1" applyFill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vertical="center" wrapText="1"/>
    </xf>
    <xf numFmtId="0" fontId="1" fillId="0" borderId="0" xfId="0" applyFont="1" applyAlignment="1">
      <alignment horizontal="left" vertical="center"/>
    </xf>
    <xf numFmtId="164" fontId="3" fillId="3" borderId="0" xfId="0" applyNumberFormat="1" applyFont="1" applyFill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wrapText="1"/>
    </xf>
    <xf numFmtId="164" fontId="4" fillId="2" borderId="0" xfId="0" applyNumberFormat="1" applyFont="1" applyFill="1" applyAlignment="1">
      <alignment wrapText="1"/>
    </xf>
    <xf numFmtId="164" fontId="3" fillId="3" borderId="0" xfId="0" applyNumberFormat="1" applyFont="1" applyFill="1" applyAlignment="1">
      <alignment horizontal="right" wrapText="1"/>
    </xf>
    <xf numFmtId="164" fontId="3" fillId="6" borderId="0" xfId="0" applyNumberFormat="1" applyFont="1" applyFill="1" applyAlignment="1">
      <alignment horizontal="right" wrapText="1"/>
    </xf>
    <xf numFmtId="164" fontId="3" fillId="3" borderId="0" xfId="0" applyNumberFormat="1" applyFont="1" applyFill="1" applyAlignment="1">
      <alignment wrapText="1"/>
    </xf>
    <xf numFmtId="0" fontId="4" fillId="3" borderId="0" xfId="0" applyFont="1" applyFill="1" applyAlignment="1">
      <alignment horizontal="left" vertical="center" wrapText="1"/>
    </xf>
    <xf numFmtId="164" fontId="4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 wrapText="1"/>
    </xf>
    <xf numFmtId="164" fontId="3" fillId="3" borderId="0" xfId="0" applyNumberFormat="1" applyFont="1" applyFill="1" applyAlignment="1">
      <alignment horizontal="right" vertical="center" wrapText="1"/>
    </xf>
    <xf numFmtId="0" fontId="3" fillId="5" borderId="0" xfId="0" applyFont="1" applyFill="1" applyAlignment="1">
      <alignment wrapText="1"/>
    </xf>
    <xf numFmtId="164" fontId="3" fillId="0" borderId="0" xfId="0" applyNumberFormat="1" applyFont="1" applyAlignment="1">
      <alignment horizontal="right"/>
    </xf>
    <xf numFmtId="164" fontId="3" fillId="3" borderId="0" xfId="0" applyNumberFormat="1" applyFont="1" applyFill="1" applyAlignment="1">
      <alignment horizontal="right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7" borderId="0" xfId="0" applyFill="1"/>
    <xf numFmtId="0" fontId="3" fillId="7" borderId="0" xfId="0" applyFont="1" applyFill="1"/>
    <xf numFmtId="0" fontId="0" fillId="2" borderId="0" xfId="0" applyFill="1"/>
    <xf numFmtId="0" fontId="9" fillId="0" borderId="0" xfId="0" applyFont="1" applyAlignment="1">
      <alignment horizontal="left" vertical="center" wrapText="1"/>
    </xf>
    <xf numFmtId="0" fontId="10" fillId="0" borderId="0" xfId="0" applyFont="1"/>
    <xf numFmtId="164" fontId="10" fillId="0" borderId="0" xfId="0" applyNumberFormat="1" applyFont="1"/>
    <xf numFmtId="10" fontId="3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10" fontId="3" fillId="0" borderId="0" xfId="0" applyNumberFormat="1" applyFont="1" applyAlignment="1">
      <alignment wrapText="1"/>
    </xf>
    <xf numFmtId="164" fontId="3" fillId="2" borderId="0" xfId="0" applyNumberFormat="1" applyFont="1" applyFill="1" applyAlignment="1">
      <alignment wrapText="1"/>
    </xf>
    <xf numFmtId="0" fontId="9" fillId="6" borderId="0" xfId="0" applyFont="1" applyFill="1" applyAlignment="1">
      <alignment horizontal="left" vertical="center" wrapText="1"/>
    </xf>
    <xf numFmtId="164" fontId="4" fillId="6" borderId="0" xfId="0" applyNumberFormat="1" applyFont="1" applyFill="1"/>
    <xf numFmtId="0" fontId="4" fillId="6" borderId="0" xfId="0" applyFont="1" applyFill="1"/>
    <xf numFmtId="164" fontId="3" fillId="3" borderId="0" xfId="0" applyNumberFormat="1" applyFont="1" applyFill="1" applyAlignment="1">
      <alignment vertical="center" wrapText="1"/>
    </xf>
    <xf numFmtId="10" fontId="3" fillId="3" borderId="0" xfId="0" applyNumberFormat="1" applyFont="1" applyFill="1" applyAlignment="1">
      <alignment wrapText="1"/>
    </xf>
    <xf numFmtId="10" fontId="3" fillId="3" borderId="0" xfId="0" applyNumberFormat="1" applyFont="1" applyFill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4" fillId="0" borderId="0" xfId="0" applyFont="1" applyAlignment="1"/>
    <xf numFmtId="164" fontId="10" fillId="0" borderId="0" xfId="0" applyNumberFormat="1" applyFont="1" applyAlignment="1">
      <alignment wrapText="1"/>
    </xf>
    <xf numFmtId="164" fontId="10" fillId="3" borderId="0" xfId="0" applyNumberFormat="1" applyFont="1" applyFill="1" applyAlignment="1">
      <alignment wrapText="1"/>
    </xf>
    <xf numFmtId="0" fontId="10" fillId="2" borderId="0" xfId="0" applyFont="1" applyFill="1" applyAlignment="1">
      <alignment wrapText="1"/>
    </xf>
    <xf numFmtId="164" fontId="10" fillId="2" borderId="0" xfId="0" applyNumberFormat="1" applyFont="1" applyFill="1" applyAlignment="1">
      <alignment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64" fontId="10" fillId="3" borderId="0" xfId="0" applyNumberFormat="1" applyFont="1" applyFill="1"/>
    <xf numFmtId="164" fontId="10" fillId="0" borderId="0" xfId="0" applyNumberFormat="1" applyFont="1" applyAlignment="1">
      <alignment vertical="center" wrapText="1"/>
    </xf>
    <xf numFmtId="164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4" fontId="11" fillId="3" borderId="0" xfId="0" applyNumberFormat="1" applyFont="1" applyFill="1" applyAlignment="1">
      <alignment vertical="center" wrapText="1"/>
    </xf>
    <xf numFmtId="164" fontId="10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zoomScaleNormal="100" workbookViewId="0">
      <selection activeCell="G11" sqref="G11"/>
    </sheetView>
  </sheetViews>
  <sheetFormatPr baseColWidth="10" defaultColWidth="4.7109375" defaultRowHeight="15"/>
  <cols>
    <col min="1" max="1" width="17.42578125" customWidth="1"/>
    <col min="2" max="2" width="5.140625" customWidth="1"/>
    <col min="6" max="6" width="5" customWidth="1"/>
    <col min="7" max="7" width="6.42578125" customWidth="1"/>
    <col min="8" max="8" width="4.7109375" customWidth="1"/>
    <col min="9" max="9" width="4" customWidth="1"/>
    <col min="13" max="13" width="5.85546875" customWidth="1"/>
    <col min="18" max="18" width="5.5703125" customWidth="1"/>
    <col min="19" max="19" width="6.7109375" customWidth="1"/>
    <col min="20" max="20" width="7.85546875" customWidth="1"/>
    <col min="21" max="21" width="8.28515625" customWidth="1"/>
    <col min="22" max="22" width="7" customWidth="1"/>
    <col min="23" max="23" width="6.7109375" customWidth="1"/>
    <col min="24" max="24" width="7.42578125" customWidth="1"/>
  </cols>
  <sheetData>
    <row r="1" spans="1:24">
      <c r="B1" s="31" t="s">
        <v>28</v>
      </c>
    </row>
    <row r="2" spans="1:24" s="11" customFormat="1">
      <c r="B2" s="96" t="s">
        <v>15</v>
      </c>
      <c r="C2" s="97"/>
      <c r="D2" s="97"/>
      <c r="E2" s="97"/>
      <c r="F2" s="97"/>
      <c r="G2" s="97"/>
      <c r="H2" s="96" t="s">
        <v>17</v>
      </c>
      <c r="I2" s="97"/>
      <c r="J2" s="97"/>
      <c r="K2" s="97"/>
      <c r="L2" s="97"/>
      <c r="M2" s="97"/>
      <c r="N2" s="96" t="s">
        <v>16</v>
      </c>
      <c r="O2" s="96"/>
      <c r="P2" s="96"/>
      <c r="Q2" s="96"/>
      <c r="R2" s="96"/>
      <c r="S2" s="97"/>
    </row>
    <row r="3" spans="1:24" ht="52.5" customHeight="1">
      <c r="A3" s="12"/>
      <c r="B3" s="7" t="s">
        <v>25</v>
      </c>
      <c r="C3" s="7" t="s">
        <v>1</v>
      </c>
      <c r="D3" s="7" t="s">
        <v>2</v>
      </c>
      <c r="E3" s="7" t="s">
        <v>27</v>
      </c>
      <c r="F3" s="7" t="s">
        <v>4</v>
      </c>
      <c r="G3" s="7" t="s">
        <v>18</v>
      </c>
      <c r="H3" s="7" t="s">
        <v>26</v>
      </c>
      <c r="I3" s="7" t="s">
        <v>1</v>
      </c>
      <c r="J3" s="7" t="s">
        <v>2</v>
      </c>
      <c r="K3" s="7" t="s">
        <v>27</v>
      </c>
      <c r="L3" s="7" t="s">
        <v>4</v>
      </c>
      <c r="M3" s="7" t="s">
        <v>18</v>
      </c>
      <c r="N3" s="7" t="s">
        <v>25</v>
      </c>
      <c r="O3" s="7" t="s">
        <v>1</v>
      </c>
      <c r="P3" s="7" t="s">
        <v>2</v>
      </c>
      <c r="Q3" s="7" t="s">
        <v>27</v>
      </c>
      <c r="R3" s="7" t="s">
        <v>4</v>
      </c>
      <c r="S3" s="7" t="s">
        <v>18</v>
      </c>
      <c r="T3" s="7" t="s">
        <v>21</v>
      </c>
      <c r="U3" s="7" t="s">
        <v>20</v>
      </c>
      <c r="V3" s="7" t="s">
        <v>19</v>
      </c>
      <c r="W3" s="7" t="s">
        <v>22</v>
      </c>
      <c r="X3" s="7" t="s">
        <v>23</v>
      </c>
    </row>
    <row r="4" spans="1:24">
      <c r="A4" s="12" t="s">
        <v>5</v>
      </c>
      <c r="B4" s="24">
        <v>58</v>
      </c>
      <c r="C4" s="24">
        <v>54</v>
      </c>
      <c r="D4" s="24">
        <v>437</v>
      </c>
      <c r="E4" s="24">
        <v>393</v>
      </c>
      <c r="F4" s="24">
        <v>942</v>
      </c>
      <c r="G4" s="32">
        <f>F4/$F$15</f>
        <v>0.12136047410461222</v>
      </c>
      <c r="H4" s="25">
        <v>35</v>
      </c>
      <c r="I4" s="25">
        <v>30</v>
      </c>
      <c r="J4" s="25">
        <v>236</v>
      </c>
      <c r="K4" s="25">
        <v>202</v>
      </c>
      <c r="L4" s="25">
        <v>502</v>
      </c>
      <c r="M4" s="15">
        <f>L4/$L$15</f>
        <v>0.12590920491597693</v>
      </c>
      <c r="N4" s="25">
        <v>24</v>
      </c>
      <c r="O4" s="25">
        <v>24</v>
      </c>
      <c r="P4" s="25">
        <v>201</v>
      </c>
      <c r="Q4" s="25">
        <v>191</v>
      </c>
      <c r="R4" s="25">
        <v>440</v>
      </c>
      <c r="S4" s="20">
        <f>R4/$R$15</f>
        <v>0.11655629139072848</v>
      </c>
      <c r="T4" s="16">
        <f>R4/F4</f>
        <v>0.46709129511677283</v>
      </c>
      <c r="U4" s="20">
        <f>N4/B4</f>
        <v>0.41379310344827586</v>
      </c>
      <c r="V4" s="16">
        <f>O4/C4</f>
        <v>0.44444444444444442</v>
      </c>
      <c r="W4" s="16">
        <f>P4/D4</f>
        <v>0.459954233409611</v>
      </c>
      <c r="X4" s="16">
        <f>Q4/E4</f>
        <v>0.48600508905852419</v>
      </c>
    </row>
    <row r="5" spans="1:24">
      <c r="A5" s="12" t="s">
        <v>6</v>
      </c>
      <c r="B5" s="24">
        <v>2</v>
      </c>
      <c r="C5" s="24">
        <v>15</v>
      </c>
      <c r="D5" s="24">
        <v>39</v>
      </c>
      <c r="E5" s="24">
        <v>48</v>
      </c>
      <c r="F5" s="24">
        <v>105</v>
      </c>
      <c r="G5" s="14">
        <f t="shared" ref="G5:G15" si="0">F5/$F$15</f>
        <v>1.3527441381087349E-2</v>
      </c>
      <c r="H5" s="25">
        <v>1</v>
      </c>
      <c r="I5" s="25">
        <v>3</v>
      </c>
      <c r="J5" s="25">
        <v>21</v>
      </c>
      <c r="K5" s="25">
        <v>25</v>
      </c>
      <c r="L5" s="25">
        <v>50</v>
      </c>
      <c r="M5" s="15">
        <f t="shared" ref="M5:M15" si="1">L5/$L$15</f>
        <v>1.2540757461750689E-2</v>
      </c>
      <c r="N5" s="25">
        <v>1</v>
      </c>
      <c r="O5" s="25">
        <v>12</v>
      </c>
      <c r="P5" s="25">
        <v>17</v>
      </c>
      <c r="Q5" s="25">
        <v>24</v>
      </c>
      <c r="R5" s="25">
        <v>54</v>
      </c>
      <c r="S5" s="16">
        <f t="shared" ref="S5:S15" si="2">R5/$R$15</f>
        <v>1.4304635761589404E-2</v>
      </c>
      <c r="T5" s="16">
        <f t="shared" ref="T5:T15" si="3">R5/F5</f>
        <v>0.51428571428571423</v>
      </c>
      <c r="U5" s="16">
        <f t="shared" ref="U5:U15" si="4">N5/B5</f>
        <v>0.5</v>
      </c>
      <c r="V5" s="26">
        <f>O5/C5</f>
        <v>0.8</v>
      </c>
      <c r="W5" s="16">
        <f t="shared" ref="W5:W15" si="5">P5/D5</f>
        <v>0.4358974358974359</v>
      </c>
      <c r="X5" s="16">
        <f t="shared" ref="X5:X15" si="6">Q5/E5</f>
        <v>0.5</v>
      </c>
    </row>
    <row r="6" spans="1:24">
      <c r="A6" s="12" t="s">
        <v>7</v>
      </c>
      <c r="B6" s="24">
        <v>24</v>
      </c>
      <c r="C6" s="24">
        <v>9</v>
      </c>
      <c r="D6" s="24">
        <v>66</v>
      </c>
      <c r="E6" s="24">
        <v>56</v>
      </c>
      <c r="F6" s="24">
        <v>155</v>
      </c>
      <c r="G6" s="14">
        <f t="shared" si="0"/>
        <v>1.9969080133986086E-2</v>
      </c>
      <c r="H6" s="25">
        <v>13</v>
      </c>
      <c r="I6" s="25">
        <v>0</v>
      </c>
      <c r="J6" s="25">
        <v>24</v>
      </c>
      <c r="K6" s="25">
        <v>31</v>
      </c>
      <c r="L6" s="25">
        <v>68</v>
      </c>
      <c r="M6" s="15">
        <f t="shared" si="1"/>
        <v>1.7055430147980936E-2</v>
      </c>
      <c r="N6" s="25">
        <v>12</v>
      </c>
      <c r="O6" s="25">
        <v>9</v>
      </c>
      <c r="P6" s="25">
        <v>42</v>
      </c>
      <c r="Q6" s="25">
        <v>24</v>
      </c>
      <c r="R6" s="25">
        <v>87</v>
      </c>
      <c r="S6" s="16">
        <f t="shared" si="2"/>
        <v>2.3046357615894041E-2</v>
      </c>
      <c r="T6" s="16">
        <f t="shared" si="3"/>
        <v>0.56129032258064515</v>
      </c>
      <c r="U6" s="16">
        <f t="shared" si="4"/>
        <v>0.5</v>
      </c>
      <c r="V6" s="26">
        <f>O6/C6</f>
        <v>1</v>
      </c>
      <c r="W6" s="20">
        <f t="shared" si="5"/>
        <v>0.63636363636363635</v>
      </c>
      <c r="X6" s="16">
        <f t="shared" si="6"/>
        <v>0.42857142857142855</v>
      </c>
    </row>
    <row r="7" spans="1:24">
      <c r="A7" s="12" t="s">
        <v>24</v>
      </c>
      <c r="B7" s="24">
        <v>23</v>
      </c>
      <c r="C7" s="24">
        <v>111</v>
      </c>
      <c r="D7" s="24">
        <v>325</v>
      </c>
      <c r="E7" s="24">
        <v>129</v>
      </c>
      <c r="F7" s="24">
        <v>588</v>
      </c>
      <c r="G7" s="14">
        <f t="shared" si="0"/>
        <v>7.5753671734089159E-2</v>
      </c>
      <c r="H7" s="25">
        <v>12</v>
      </c>
      <c r="I7" s="25">
        <v>46</v>
      </c>
      <c r="J7" s="25">
        <v>135</v>
      </c>
      <c r="K7" s="25">
        <v>45</v>
      </c>
      <c r="L7" s="25">
        <v>238</v>
      </c>
      <c r="M7" s="15">
        <f t="shared" si="1"/>
        <v>5.9694005517933281E-2</v>
      </c>
      <c r="N7" s="25">
        <v>11</v>
      </c>
      <c r="O7" s="25">
        <v>64</v>
      </c>
      <c r="P7" s="25">
        <v>191</v>
      </c>
      <c r="Q7" s="25">
        <v>84</v>
      </c>
      <c r="R7" s="25">
        <v>350</v>
      </c>
      <c r="S7" s="20">
        <f t="shared" si="2"/>
        <v>9.2715231788079472E-2</v>
      </c>
      <c r="T7" s="20">
        <f t="shared" si="3"/>
        <v>0.59523809523809523</v>
      </c>
      <c r="U7" s="16">
        <f t="shared" si="4"/>
        <v>0.47826086956521741</v>
      </c>
      <c r="V7" s="16">
        <f t="shared" ref="V7:V15" si="7">O7/C7</f>
        <v>0.57657657657657657</v>
      </c>
      <c r="W7" s="16">
        <f t="shared" si="5"/>
        <v>0.58769230769230774</v>
      </c>
      <c r="X7" s="20">
        <f t="shared" si="6"/>
        <v>0.65116279069767447</v>
      </c>
    </row>
    <row r="8" spans="1:24">
      <c r="A8" s="12" t="s">
        <v>8</v>
      </c>
      <c r="B8" s="24">
        <v>120</v>
      </c>
      <c r="C8" s="24">
        <v>138</v>
      </c>
      <c r="D8" s="24">
        <v>291</v>
      </c>
      <c r="E8" s="24">
        <v>48</v>
      </c>
      <c r="F8" s="24">
        <v>596</v>
      </c>
      <c r="G8" s="14">
        <f t="shared" si="0"/>
        <v>7.6784333934552945E-2</v>
      </c>
      <c r="H8" s="25">
        <v>60</v>
      </c>
      <c r="I8" s="25">
        <v>65</v>
      </c>
      <c r="J8" s="25">
        <v>112</v>
      </c>
      <c r="K8" s="25">
        <v>25</v>
      </c>
      <c r="L8" s="25">
        <v>263</v>
      </c>
      <c r="M8" s="15">
        <f t="shared" si="1"/>
        <v>6.5964384248808627E-2</v>
      </c>
      <c r="N8" s="25">
        <v>59</v>
      </c>
      <c r="O8" s="25">
        <v>73</v>
      </c>
      <c r="P8" s="25">
        <v>179</v>
      </c>
      <c r="Q8" s="25">
        <v>22</v>
      </c>
      <c r="R8" s="25">
        <v>333</v>
      </c>
      <c r="S8" s="20">
        <f t="shared" si="2"/>
        <v>8.8211920529801327E-2</v>
      </c>
      <c r="T8" s="16">
        <f t="shared" si="3"/>
        <v>0.5587248322147651</v>
      </c>
      <c r="U8" s="16">
        <f t="shared" si="4"/>
        <v>0.49166666666666664</v>
      </c>
      <c r="V8" s="16">
        <f t="shared" si="7"/>
        <v>0.52898550724637683</v>
      </c>
      <c r="W8" s="16">
        <f t="shared" si="5"/>
        <v>0.61512027491408938</v>
      </c>
      <c r="X8" s="16">
        <f t="shared" si="6"/>
        <v>0.45833333333333331</v>
      </c>
    </row>
    <row r="9" spans="1:24">
      <c r="A9" s="12" t="s">
        <v>9</v>
      </c>
      <c r="B9" s="24">
        <v>23</v>
      </c>
      <c r="C9" s="24">
        <v>71</v>
      </c>
      <c r="D9" s="24">
        <v>448</v>
      </c>
      <c r="E9" s="24">
        <v>142</v>
      </c>
      <c r="F9" s="24">
        <v>684</v>
      </c>
      <c r="G9" s="32">
        <f t="shared" si="0"/>
        <v>8.8121618139654731E-2</v>
      </c>
      <c r="H9" s="25">
        <v>10</v>
      </c>
      <c r="I9" s="25">
        <v>45</v>
      </c>
      <c r="J9" s="25">
        <v>273</v>
      </c>
      <c r="K9" s="25">
        <v>79</v>
      </c>
      <c r="L9" s="25">
        <v>408</v>
      </c>
      <c r="M9" s="15">
        <f t="shared" si="1"/>
        <v>0.10233258088788563</v>
      </c>
      <c r="N9" s="25">
        <v>12</v>
      </c>
      <c r="O9" s="25">
        <v>26</v>
      </c>
      <c r="P9" s="25">
        <v>175</v>
      </c>
      <c r="Q9" s="25">
        <v>63</v>
      </c>
      <c r="R9" s="25">
        <v>277</v>
      </c>
      <c r="S9" s="20">
        <f t="shared" si="2"/>
        <v>7.3377483443708605E-2</v>
      </c>
      <c r="T9" s="20">
        <f t="shared" si="3"/>
        <v>0.40497076023391815</v>
      </c>
      <c r="U9" s="20">
        <f t="shared" si="4"/>
        <v>0.52173913043478259</v>
      </c>
      <c r="V9" s="20">
        <f t="shared" si="7"/>
        <v>0.36619718309859156</v>
      </c>
      <c r="W9" s="20">
        <f t="shared" si="5"/>
        <v>0.390625</v>
      </c>
      <c r="X9" s="20">
        <f t="shared" si="6"/>
        <v>0.44366197183098594</v>
      </c>
    </row>
    <row r="10" spans="1:24">
      <c r="A10" s="17" t="s">
        <v>10</v>
      </c>
      <c r="B10" s="24">
        <v>14</v>
      </c>
      <c r="C10" s="24">
        <v>187</v>
      </c>
      <c r="D10" s="24">
        <v>598</v>
      </c>
      <c r="E10" s="24">
        <v>282</v>
      </c>
      <c r="F10" s="29">
        <v>1081</v>
      </c>
      <c r="G10" s="18">
        <f>F10/$F$15</f>
        <v>0.1392682298376707</v>
      </c>
      <c r="H10" s="25">
        <v>11</v>
      </c>
      <c r="I10" s="25">
        <v>114</v>
      </c>
      <c r="J10" s="25">
        <v>336</v>
      </c>
      <c r="K10" s="25">
        <v>156</v>
      </c>
      <c r="L10" s="30">
        <v>618</v>
      </c>
      <c r="M10" s="19">
        <f t="shared" si="1"/>
        <v>0.15500376222723852</v>
      </c>
      <c r="N10" s="25">
        <v>3</v>
      </c>
      <c r="O10" s="25">
        <v>73</v>
      </c>
      <c r="P10" s="25">
        <v>261</v>
      </c>
      <c r="Q10" s="25">
        <v>126</v>
      </c>
      <c r="R10" s="30">
        <v>463</v>
      </c>
      <c r="S10" s="21">
        <f t="shared" si="2"/>
        <v>0.12264900662251656</v>
      </c>
      <c r="T10" s="21">
        <f t="shared" si="3"/>
        <v>0.42830712303422758</v>
      </c>
      <c r="U10" s="21">
        <f t="shared" si="4"/>
        <v>0.21428571428571427</v>
      </c>
      <c r="V10" s="21">
        <f t="shared" si="7"/>
        <v>0.39037433155080214</v>
      </c>
      <c r="W10" s="21">
        <f t="shared" si="5"/>
        <v>0.43645484949832775</v>
      </c>
      <c r="X10" s="21">
        <f t="shared" si="6"/>
        <v>0.44680851063829785</v>
      </c>
    </row>
    <row r="11" spans="1:24">
      <c r="A11" s="12" t="s">
        <v>11</v>
      </c>
      <c r="B11" s="24">
        <v>3</v>
      </c>
      <c r="C11" s="24">
        <v>48</v>
      </c>
      <c r="D11" s="24">
        <v>201</v>
      </c>
      <c r="E11" s="24">
        <v>40</v>
      </c>
      <c r="F11" s="24">
        <v>291</v>
      </c>
      <c r="G11" s="32">
        <f t="shared" si="0"/>
        <v>3.7490337541870651E-2</v>
      </c>
      <c r="H11" s="25">
        <v>3</v>
      </c>
      <c r="I11" s="25">
        <v>38</v>
      </c>
      <c r="J11" s="25">
        <v>136</v>
      </c>
      <c r="K11" s="25">
        <v>24</v>
      </c>
      <c r="L11" s="25">
        <v>201</v>
      </c>
      <c r="M11" s="15">
        <f t="shared" si="1"/>
        <v>5.0413844996237772E-2</v>
      </c>
      <c r="N11" s="25">
        <v>0</v>
      </c>
      <c r="O11" s="25">
        <v>10</v>
      </c>
      <c r="P11" s="25">
        <v>64</v>
      </c>
      <c r="Q11" s="25">
        <v>16</v>
      </c>
      <c r="R11" s="25">
        <v>90</v>
      </c>
      <c r="S11" s="20">
        <f t="shared" si="2"/>
        <v>2.3841059602649008E-2</v>
      </c>
      <c r="T11" s="20">
        <f t="shared" si="3"/>
        <v>0.30927835051546393</v>
      </c>
      <c r="U11" s="20">
        <f t="shared" si="4"/>
        <v>0</v>
      </c>
      <c r="V11" s="20">
        <f t="shared" si="7"/>
        <v>0.20833333333333334</v>
      </c>
      <c r="W11" s="20">
        <f t="shared" si="5"/>
        <v>0.31840796019900497</v>
      </c>
      <c r="X11" s="20">
        <f t="shared" si="6"/>
        <v>0.4</v>
      </c>
    </row>
    <row r="12" spans="1:24">
      <c r="A12" s="12" t="s">
        <v>12</v>
      </c>
      <c r="B12" s="24">
        <v>148</v>
      </c>
      <c r="C12" s="24">
        <v>357</v>
      </c>
      <c r="D12" s="24">
        <v>1043</v>
      </c>
      <c r="E12" s="24">
        <v>115</v>
      </c>
      <c r="F12" s="24">
        <v>1663</v>
      </c>
      <c r="G12" s="32">
        <f t="shared" si="0"/>
        <v>0.21424890492141202</v>
      </c>
      <c r="H12" s="25">
        <v>83</v>
      </c>
      <c r="I12" s="25">
        <v>201</v>
      </c>
      <c r="J12" s="25">
        <v>501</v>
      </c>
      <c r="K12" s="25">
        <v>66</v>
      </c>
      <c r="L12" s="25">
        <v>851</v>
      </c>
      <c r="M12" s="15">
        <f t="shared" si="1"/>
        <v>0.21344369199899674</v>
      </c>
      <c r="N12" s="25">
        <v>65</v>
      </c>
      <c r="O12" s="25">
        <v>156</v>
      </c>
      <c r="P12" s="25">
        <v>542</v>
      </c>
      <c r="Q12" s="25">
        <v>49</v>
      </c>
      <c r="R12" s="25">
        <v>813</v>
      </c>
      <c r="S12" s="22">
        <f t="shared" si="2"/>
        <v>0.21536423841059602</v>
      </c>
      <c r="T12" s="16">
        <f t="shared" si="3"/>
        <v>0.48887552615754659</v>
      </c>
      <c r="U12" s="16">
        <f t="shared" si="4"/>
        <v>0.4391891891891892</v>
      </c>
      <c r="V12" s="16">
        <f t="shared" si="7"/>
        <v>0.43697478991596639</v>
      </c>
      <c r="W12" s="16">
        <f t="shared" si="5"/>
        <v>0.51965484180249277</v>
      </c>
      <c r="X12" s="16">
        <f t="shared" si="6"/>
        <v>0.42608695652173911</v>
      </c>
    </row>
    <row r="13" spans="1:24">
      <c r="A13" s="12" t="s">
        <v>13</v>
      </c>
      <c r="B13" s="24">
        <v>11</v>
      </c>
      <c r="C13" s="24">
        <v>9</v>
      </c>
      <c r="D13" s="24">
        <v>88</v>
      </c>
      <c r="E13" s="24">
        <v>15</v>
      </c>
      <c r="F13" s="24">
        <v>123</v>
      </c>
      <c r="G13" s="32">
        <f t="shared" si="0"/>
        <v>1.5846431332130893E-2</v>
      </c>
      <c r="H13" s="25">
        <v>6</v>
      </c>
      <c r="I13" s="25">
        <v>3</v>
      </c>
      <c r="J13" s="25">
        <v>49</v>
      </c>
      <c r="K13" s="25">
        <v>6</v>
      </c>
      <c r="L13" s="25">
        <v>64</v>
      </c>
      <c r="M13" s="15">
        <f t="shared" si="1"/>
        <v>1.6052169551040881E-2</v>
      </c>
      <c r="N13" s="25">
        <v>5</v>
      </c>
      <c r="O13" s="25">
        <v>6</v>
      </c>
      <c r="P13" s="25">
        <v>39</v>
      </c>
      <c r="Q13" s="25">
        <v>9</v>
      </c>
      <c r="R13" s="25">
        <v>59</v>
      </c>
      <c r="S13" s="16">
        <f t="shared" si="2"/>
        <v>1.5629139072847683E-2</v>
      </c>
      <c r="T13" s="16">
        <f t="shared" si="3"/>
        <v>0.47967479674796748</v>
      </c>
      <c r="U13" s="16">
        <f t="shared" si="4"/>
        <v>0.45454545454545453</v>
      </c>
      <c r="V13" s="20">
        <f t="shared" si="7"/>
        <v>0.66666666666666663</v>
      </c>
      <c r="W13" s="16">
        <f t="shared" si="5"/>
        <v>0.44318181818181818</v>
      </c>
      <c r="X13" s="20">
        <f t="shared" si="6"/>
        <v>0.6</v>
      </c>
    </row>
    <row r="14" spans="1:24">
      <c r="A14" s="12" t="s">
        <v>14</v>
      </c>
      <c r="B14" s="24">
        <v>137</v>
      </c>
      <c r="C14" s="24">
        <v>447</v>
      </c>
      <c r="D14" s="24">
        <v>796</v>
      </c>
      <c r="E14" s="24">
        <v>155</v>
      </c>
      <c r="F14" s="24">
        <v>1535</v>
      </c>
      <c r="G14" s="32">
        <f t="shared" si="0"/>
        <v>0.19775830971399125</v>
      </c>
      <c r="H14" s="25">
        <v>58</v>
      </c>
      <c r="I14" s="25">
        <v>255</v>
      </c>
      <c r="J14" s="25">
        <v>342</v>
      </c>
      <c r="K14" s="25">
        <v>70</v>
      </c>
      <c r="L14" s="25">
        <v>726</v>
      </c>
      <c r="M14" s="15">
        <f t="shared" si="1"/>
        <v>0.18209179834462003</v>
      </c>
      <c r="N14" s="25">
        <v>78</v>
      </c>
      <c r="O14" s="25">
        <v>192</v>
      </c>
      <c r="P14" s="25">
        <v>454</v>
      </c>
      <c r="Q14" s="25">
        <v>85</v>
      </c>
      <c r="R14" s="25">
        <v>809</v>
      </c>
      <c r="S14" s="22">
        <f t="shared" si="2"/>
        <v>0.2143046357615894</v>
      </c>
      <c r="T14" s="16">
        <f t="shared" si="3"/>
        <v>0.52703583061889248</v>
      </c>
      <c r="U14" s="20">
        <f t="shared" si="4"/>
        <v>0.56934306569343063</v>
      </c>
      <c r="V14" s="16">
        <f t="shared" si="7"/>
        <v>0.42953020134228187</v>
      </c>
      <c r="W14" s="16">
        <f t="shared" si="5"/>
        <v>0.57035175879396982</v>
      </c>
      <c r="X14" s="16">
        <f t="shared" si="6"/>
        <v>0.54838709677419351</v>
      </c>
    </row>
    <row r="15" spans="1:24">
      <c r="A15" s="12" t="s">
        <v>4</v>
      </c>
      <c r="B15" s="24">
        <v>562</v>
      </c>
      <c r="C15" s="24">
        <v>1446</v>
      </c>
      <c r="D15" s="24">
        <v>4331</v>
      </c>
      <c r="E15" s="24">
        <v>1423</v>
      </c>
      <c r="F15" s="24">
        <v>7762</v>
      </c>
      <c r="G15" s="14">
        <f t="shared" si="0"/>
        <v>1</v>
      </c>
      <c r="H15" s="25">
        <v>292</v>
      </c>
      <c r="I15" s="25">
        <v>801</v>
      </c>
      <c r="J15" s="25">
        <v>2165</v>
      </c>
      <c r="K15" s="25">
        <v>729</v>
      </c>
      <c r="L15" s="25">
        <v>3987</v>
      </c>
      <c r="M15" s="15">
        <f t="shared" si="1"/>
        <v>1</v>
      </c>
      <c r="N15" s="25">
        <v>270</v>
      </c>
      <c r="O15" s="25">
        <v>645</v>
      </c>
      <c r="P15" s="25">
        <v>2166</v>
      </c>
      <c r="Q15" s="25">
        <v>694</v>
      </c>
      <c r="R15" s="25">
        <v>3775</v>
      </c>
      <c r="S15" s="16">
        <f t="shared" si="2"/>
        <v>1</v>
      </c>
      <c r="T15" s="16">
        <f t="shared" si="3"/>
        <v>0.48634372584385466</v>
      </c>
      <c r="U15" s="16">
        <f t="shared" si="4"/>
        <v>0.4804270462633452</v>
      </c>
      <c r="V15" s="16">
        <f t="shared" si="7"/>
        <v>0.44605809128630708</v>
      </c>
      <c r="W15" s="16">
        <f t="shared" si="5"/>
        <v>0.50011544677903486</v>
      </c>
      <c r="X15" s="16">
        <f t="shared" si="6"/>
        <v>0.48770203794799721</v>
      </c>
    </row>
    <row r="16" spans="1:24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</sheetData>
  <mergeCells count="3">
    <mergeCell ref="H2:M2"/>
    <mergeCell ref="B2:G2"/>
    <mergeCell ref="N2:S2"/>
  </mergeCells>
  <pageMargins left="0.38" right="0.32" top="1.3" bottom="0.74803149606299213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zoomScaleNormal="100" workbookViewId="0">
      <selection activeCell="N18" sqref="N18"/>
    </sheetView>
  </sheetViews>
  <sheetFormatPr baseColWidth="10" defaultRowHeight="15"/>
  <cols>
    <col min="1" max="1" width="16.85546875" style="28" customWidth="1"/>
    <col min="2" max="8" width="9.42578125" customWidth="1"/>
    <col min="9" max="9" width="3.5703125" customWidth="1"/>
    <col min="10" max="16" width="9.42578125" customWidth="1"/>
    <col min="17" max="17" width="11.42578125" customWidth="1"/>
  </cols>
  <sheetData>
    <row r="1" spans="1:16" ht="19.5" customHeight="1">
      <c r="B1" s="63"/>
      <c r="C1" s="63"/>
      <c r="D1" s="63"/>
      <c r="E1" s="63" t="s">
        <v>90</v>
      </c>
      <c r="F1" s="63"/>
      <c r="G1" s="63"/>
      <c r="H1" s="63"/>
    </row>
    <row r="2" spans="1:16" s="4" customFormat="1">
      <c r="A2" s="62"/>
      <c r="B2" s="60"/>
      <c r="C2" s="60"/>
      <c r="D2" s="60" t="s">
        <v>91</v>
      </c>
      <c r="E2" s="60"/>
      <c r="F2" s="60"/>
      <c r="G2" s="60"/>
      <c r="H2" s="60"/>
      <c r="I2" s="64"/>
      <c r="L2" s="60" t="s">
        <v>92</v>
      </c>
    </row>
    <row r="3" spans="1:16" s="6" customFormat="1" ht="60.75" customHeight="1">
      <c r="A3" s="33"/>
      <c r="B3" s="7" t="s">
        <v>29</v>
      </c>
      <c r="C3" s="7" t="s">
        <v>30</v>
      </c>
      <c r="D3" s="7" t="s">
        <v>31</v>
      </c>
      <c r="E3" s="7" t="s">
        <v>32</v>
      </c>
      <c r="F3" s="7" t="s">
        <v>33</v>
      </c>
      <c r="G3" s="7" t="s">
        <v>34</v>
      </c>
      <c r="H3" s="7" t="s">
        <v>4</v>
      </c>
      <c r="I3" s="65"/>
      <c r="J3" s="7" t="s">
        <v>29</v>
      </c>
      <c r="K3" s="7" t="s">
        <v>30</v>
      </c>
      <c r="L3" s="7" t="s">
        <v>31</v>
      </c>
      <c r="M3" s="7" t="s">
        <v>32</v>
      </c>
      <c r="N3" s="7" t="s">
        <v>94</v>
      </c>
      <c r="O3" s="7" t="s">
        <v>34</v>
      </c>
      <c r="P3" s="7" t="s">
        <v>4</v>
      </c>
    </row>
    <row r="4" spans="1:16">
      <c r="A4" s="33" t="s">
        <v>5</v>
      </c>
      <c r="B4" s="13">
        <v>408</v>
      </c>
      <c r="C4" s="13">
        <v>97</v>
      </c>
      <c r="D4" s="13">
        <v>264</v>
      </c>
      <c r="E4" s="13">
        <v>12</v>
      </c>
      <c r="F4" s="13">
        <v>37</v>
      </c>
      <c r="G4" s="13">
        <v>67</v>
      </c>
      <c r="H4" s="13">
        <v>884</v>
      </c>
      <c r="I4" s="64"/>
      <c r="J4" s="9">
        <v>168</v>
      </c>
      <c r="K4" s="9">
        <v>56</v>
      </c>
      <c r="L4" s="9">
        <v>113</v>
      </c>
      <c r="M4" s="9">
        <v>8</v>
      </c>
      <c r="N4" s="9">
        <v>37</v>
      </c>
      <c r="O4" s="9">
        <v>33</v>
      </c>
      <c r="P4" s="9">
        <v>416</v>
      </c>
    </row>
    <row r="5" spans="1:16" s="4" customFormat="1">
      <c r="A5" s="33" t="s">
        <v>78</v>
      </c>
      <c r="B5" s="77">
        <f>B4/$H$4</f>
        <v>0.46153846153846156</v>
      </c>
      <c r="C5" s="15">
        <f t="shared" ref="C5:H5" si="0">C4/$H$4</f>
        <v>0.10972850678733032</v>
      </c>
      <c r="D5" s="15">
        <f t="shared" si="0"/>
        <v>0.29864253393665158</v>
      </c>
      <c r="E5" s="15">
        <f t="shared" si="0"/>
        <v>1.3574660633484163E-2</v>
      </c>
      <c r="F5" s="77">
        <f t="shared" si="0"/>
        <v>4.1855203619909499E-2</v>
      </c>
      <c r="G5" s="15">
        <f t="shared" si="0"/>
        <v>7.5791855203619904E-2</v>
      </c>
      <c r="H5" s="15">
        <f t="shared" si="0"/>
        <v>1</v>
      </c>
      <c r="I5" s="64"/>
      <c r="J5" s="37">
        <f>J4/$P$4</f>
        <v>0.40384615384615385</v>
      </c>
      <c r="K5" s="37">
        <f t="shared" ref="K5:P5" si="1">K4/$P$4</f>
        <v>0.13461538461538461</v>
      </c>
      <c r="L5" s="37">
        <f t="shared" si="1"/>
        <v>0.27163461538461536</v>
      </c>
      <c r="M5" s="37">
        <f t="shared" si="1"/>
        <v>1.9230769230769232E-2</v>
      </c>
      <c r="N5" s="41">
        <f t="shared" si="1"/>
        <v>8.8942307692307696E-2</v>
      </c>
      <c r="O5" s="37">
        <f t="shared" si="1"/>
        <v>7.9326923076923073E-2</v>
      </c>
      <c r="P5" s="37">
        <f t="shared" si="1"/>
        <v>1</v>
      </c>
    </row>
    <row r="6" spans="1:16">
      <c r="A6" s="33" t="s">
        <v>6</v>
      </c>
      <c r="B6" s="13">
        <v>31</v>
      </c>
      <c r="C6" s="13">
        <v>12</v>
      </c>
      <c r="D6" s="13">
        <v>38</v>
      </c>
      <c r="E6" s="13">
        <v>17</v>
      </c>
      <c r="F6" s="13">
        <v>3</v>
      </c>
      <c r="G6" s="13">
        <v>2</v>
      </c>
      <c r="H6" s="13">
        <v>103</v>
      </c>
      <c r="I6" s="64"/>
      <c r="J6" s="9">
        <v>15</v>
      </c>
      <c r="K6" s="9">
        <v>0</v>
      </c>
      <c r="L6" s="9">
        <v>23</v>
      </c>
      <c r="M6" s="9">
        <v>13</v>
      </c>
      <c r="N6" s="9">
        <v>3</v>
      </c>
      <c r="O6" s="9">
        <v>0</v>
      </c>
      <c r="P6" s="9">
        <v>53</v>
      </c>
    </row>
    <row r="7" spans="1:16" s="4" customFormat="1">
      <c r="A7" s="33" t="s">
        <v>78</v>
      </c>
      <c r="B7" s="15">
        <f>B6/$H$6</f>
        <v>0.30097087378640774</v>
      </c>
      <c r="C7" s="15">
        <f t="shared" ref="C7:H7" si="2">C6/$H$6</f>
        <v>0.11650485436893204</v>
      </c>
      <c r="D7" s="77">
        <f t="shared" si="2"/>
        <v>0.36893203883495146</v>
      </c>
      <c r="E7" s="77">
        <f t="shared" si="2"/>
        <v>0.1650485436893204</v>
      </c>
      <c r="F7" s="15">
        <f t="shared" si="2"/>
        <v>2.9126213592233011E-2</v>
      </c>
      <c r="G7" s="15">
        <f t="shared" si="2"/>
        <v>1.9417475728155338E-2</v>
      </c>
      <c r="H7" s="15">
        <f t="shared" si="2"/>
        <v>1</v>
      </c>
      <c r="I7" s="64"/>
      <c r="J7" s="37">
        <f>J6/$P$6</f>
        <v>0.28301886792452829</v>
      </c>
      <c r="K7" s="37">
        <f t="shared" ref="K7:P7" si="3">K6/$P$6</f>
        <v>0</v>
      </c>
      <c r="L7" s="41">
        <f t="shared" si="3"/>
        <v>0.43396226415094341</v>
      </c>
      <c r="M7" s="41">
        <f t="shared" si="3"/>
        <v>0.24528301886792453</v>
      </c>
      <c r="N7" s="37">
        <f t="shared" si="3"/>
        <v>5.6603773584905662E-2</v>
      </c>
      <c r="O7" s="37">
        <f t="shared" si="3"/>
        <v>0</v>
      </c>
      <c r="P7" s="37">
        <f t="shared" si="3"/>
        <v>1</v>
      </c>
    </row>
    <row r="8" spans="1:16">
      <c r="A8" s="33" t="s">
        <v>7</v>
      </c>
      <c r="B8" s="13">
        <v>56</v>
      </c>
      <c r="C8" s="13">
        <v>9</v>
      </c>
      <c r="D8" s="13">
        <v>45</v>
      </c>
      <c r="E8" s="13">
        <v>6</v>
      </c>
      <c r="F8" s="13">
        <v>9</v>
      </c>
      <c r="G8" s="13">
        <v>6</v>
      </c>
      <c r="H8" s="13">
        <v>130</v>
      </c>
      <c r="I8" s="64"/>
      <c r="J8" s="9">
        <v>31</v>
      </c>
      <c r="K8" s="9">
        <v>3</v>
      </c>
      <c r="L8" s="9">
        <v>20</v>
      </c>
      <c r="M8" s="9">
        <v>6</v>
      </c>
      <c r="N8" s="9">
        <v>9</v>
      </c>
      <c r="O8" s="9">
        <v>6</v>
      </c>
      <c r="P8" s="9">
        <v>75</v>
      </c>
    </row>
    <row r="9" spans="1:16" s="4" customFormat="1">
      <c r="A9" s="33" t="s">
        <v>78</v>
      </c>
      <c r="B9" s="15">
        <f>B8/$H$8</f>
        <v>0.43076923076923079</v>
      </c>
      <c r="C9" s="15">
        <f t="shared" ref="C9:H9" si="4">C8/$H$8</f>
        <v>6.9230769230769235E-2</v>
      </c>
      <c r="D9" s="77">
        <f t="shared" si="4"/>
        <v>0.34615384615384615</v>
      </c>
      <c r="E9" s="15">
        <f t="shared" si="4"/>
        <v>4.6153846153846156E-2</v>
      </c>
      <c r="F9" s="15">
        <f t="shared" si="4"/>
        <v>6.9230769230769235E-2</v>
      </c>
      <c r="G9" s="15">
        <f t="shared" si="4"/>
        <v>4.6153846153846156E-2</v>
      </c>
      <c r="H9" s="15">
        <f t="shared" si="4"/>
        <v>1</v>
      </c>
      <c r="I9" s="64"/>
      <c r="J9" s="37">
        <f>J8/$P$8</f>
        <v>0.41333333333333333</v>
      </c>
      <c r="K9" s="37">
        <f t="shared" ref="K9:P9" si="5">K8/$P$8</f>
        <v>0.04</v>
      </c>
      <c r="L9" s="37">
        <f t="shared" si="5"/>
        <v>0.26666666666666666</v>
      </c>
      <c r="M9" s="37">
        <f t="shared" si="5"/>
        <v>0.08</v>
      </c>
      <c r="N9" s="37">
        <f t="shared" si="5"/>
        <v>0.12</v>
      </c>
      <c r="O9" s="37">
        <f t="shared" si="5"/>
        <v>0.08</v>
      </c>
      <c r="P9" s="37">
        <f t="shared" si="5"/>
        <v>1</v>
      </c>
    </row>
    <row r="10" spans="1:16" ht="18" customHeight="1">
      <c r="A10" s="33" t="s">
        <v>88</v>
      </c>
      <c r="B10" s="13">
        <v>298</v>
      </c>
      <c r="C10" s="13">
        <v>90</v>
      </c>
      <c r="D10" s="13">
        <v>66</v>
      </c>
      <c r="E10" s="13">
        <v>74</v>
      </c>
      <c r="F10" s="13">
        <v>15</v>
      </c>
      <c r="G10" s="13">
        <v>22</v>
      </c>
      <c r="H10" s="13">
        <v>565</v>
      </c>
      <c r="I10" s="64"/>
      <c r="J10" s="9">
        <v>175</v>
      </c>
      <c r="K10" s="9">
        <v>56</v>
      </c>
      <c r="L10" s="9">
        <v>33</v>
      </c>
      <c r="M10" s="9">
        <v>48</v>
      </c>
      <c r="N10" s="9">
        <v>15</v>
      </c>
      <c r="O10" s="9">
        <v>12</v>
      </c>
      <c r="P10" s="9">
        <v>339</v>
      </c>
    </row>
    <row r="11" spans="1:16" s="4" customFormat="1" ht="17.25" customHeight="1">
      <c r="A11" s="33" t="s">
        <v>78</v>
      </c>
      <c r="B11" s="77">
        <f>B10/$H$10</f>
        <v>0.52743362831858409</v>
      </c>
      <c r="C11" s="77">
        <f t="shared" ref="C11:H11" si="6">C10/$H$10</f>
        <v>0.15929203539823009</v>
      </c>
      <c r="D11" s="77">
        <f t="shared" si="6"/>
        <v>0.1168141592920354</v>
      </c>
      <c r="E11" s="77">
        <f t="shared" si="6"/>
        <v>0.13097345132743363</v>
      </c>
      <c r="F11" s="15">
        <f t="shared" si="6"/>
        <v>2.6548672566371681E-2</v>
      </c>
      <c r="G11" s="15">
        <f t="shared" si="6"/>
        <v>3.8938053097345132E-2</v>
      </c>
      <c r="H11" s="15">
        <f t="shared" si="6"/>
        <v>1</v>
      </c>
      <c r="I11" s="64"/>
      <c r="J11" s="41">
        <f>J10/$P$10</f>
        <v>0.51622418879056042</v>
      </c>
      <c r="K11" s="41">
        <f t="shared" ref="K11:P11" si="7">K10/$P$10</f>
        <v>0.16519174041297935</v>
      </c>
      <c r="L11" s="37">
        <f t="shared" si="7"/>
        <v>9.7345132743362831E-2</v>
      </c>
      <c r="M11" s="41">
        <f t="shared" si="7"/>
        <v>0.1415929203539823</v>
      </c>
      <c r="N11" s="37">
        <f t="shared" si="7"/>
        <v>4.4247787610619468E-2</v>
      </c>
      <c r="O11" s="37">
        <f t="shared" si="7"/>
        <v>3.5398230088495575E-2</v>
      </c>
      <c r="P11" s="37">
        <f t="shared" si="7"/>
        <v>1</v>
      </c>
    </row>
    <row r="12" spans="1:16">
      <c r="A12" s="33" t="s">
        <v>8</v>
      </c>
      <c r="B12" s="13">
        <v>131</v>
      </c>
      <c r="C12" s="13">
        <v>101</v>
      </c>
      <c r="D12" s="13">
        <v>15</v>
      </c>
      <c r="E12" s="13">
        <v>69</v>
      </c>
      <c r="F12" s="13">
        <v>44</v>
      </c>
      <c r="G12" s="13">
        <v>115</v>
      </c>
      <c r="H12" s="13">
        <v>476</v>
      </c>
      <c r="I12" s="64"/>
      <c r="J12" s="9">
        <v>64</v>
      </c>
      <c r="K12" s="9">
        <v>68</v>
      </c>
      <c r="L12" s="9">
        <v>7</v>
      </c>
      <c r="M12" s="9">
        <v>43</v>
      </c>
      <c r="N12" s="9">
        <v>39</v>
      </c>
      <c r="O12" s="9">
        <v>54</v>
      </c>
      <c r="P12" s="9">
        <v>274</v>
      </c>
    </row>
    <row r="13" spans="1:16" s="4" customFormat="1">
      <c r="A13" s="33" t="s">
        <v>78</v>
      </c>
      <c r="B13" s="15">
        <f>B12/$H$12</f>
        <v>0.27521008403361347</v>
      </c>
      <c r="C13" s="77">
        <f t="shared" ref="C13:H13" si="8">C12/$H$12</f>
        <v>0.21218487394957983</v>
      </c>
      <c r="D13" s="77">
        <f t="shared" si="8"/>
        <v>3.1512605042016806E-2</v>
      </c>
      <c r="E13" s="77">
        <f t="shared" si="8"/>
        <v>0.14495798319327732</v>
      </c>
      <c r="F13" s="77">
        <f t="shared" si="8"/>
        <v>9.2436974789915971E-2</v>
      </c>
      <c r="G13" s="15">
        <f t="shared" si="8"/>
        <v>0.24159663865546219</v>
      </c>
      <c r="H13" s="15">
        <f t="shared" si="8"/>
        <v>1</v>
      </c>
      <c r="I13" s="64"/>
      <c r="J13" s="72">
        <f>J12/$P$12</f>
        <v>0.23357664233576642</v>
      </c>
      <c r="K13" s="78">
        <f t="shared" ref="K13:P13" si="9">K12/$P$12</f>
        <v>0.24817518248175183</v>
      </c>
      <c r="L13" s="78">
        <f t="shared" si="9"/>
        <v>2.5547445255474453E-2</v>
      </c>
      <c r="M13" s="78">
        <f t="shared" si="9"/>
        <v>0.15693430656934307</v>
      </c>
      <c r="N13" s="78">
        <f t="shared" si="9"/>
        <v>0.14233576642335766</v>
      </c>
      <c r="O13" s="78">
        <f t="shared" si="9"/>
        <v>0.19708029197080293</v>
      </c>
      <c r="P13" s="72">
        <f t="shared" si="9"/>
        <v>1</v>
      </c>
    </row>
    <row r="14" spans="1:16">
      <c r="A14" s="33" t="s">
        <v>9</v>
      </c>
      <c r="B14" s="13">
        <v>254</v>
      </c>
      <c r="C14" s="13">
        <v>154</v>
      </c>
      <c r="D14" s="13">
        <v>90</v>
      </c>
      <c r="E14" s="13">
        <v>35</v>
      </c>
      <c r="F14" s="13">
        <v>69</v>
      </c>
      <c r="G14" s="13">
        <v>59</v>
      </c>
      <c r="H14" s="13">
        <v>662</v>
      </c>
      <c r="I14" s="64"/>
      <c r="J14" s="9">
        <v>77</v>
      </c>
      <c r="K14" s="9">
        <v>55</v>
      </c>
      <c r="L14" s="9">
        <v>23</v>
      </c>
      <c r="M14" s="9">
        <v>11</v>
      </c>
      <c r="N14" s="9">
        <v>69</v>
      </c>
      <c r="O14" s="9">
        <v>29</v>
      </c>
      <c r="P14" s="9">
        <v>264</v>
      </c>
    </row>
    <row r="15" spans="1:16" s="4" customFormat="1">
      <c r="A15" s="33" t="s">
        <v>78</v>
      </c>
      <c r="B15" s="70">
        <f>B14/$H$14</f>
        <v>0.38368580060422963</v>
      </c>
      <c r="C15" s="79">
        <f t="shared" ref="C15:H15" si="10">C14/$H$14</f>
        <v>0.23262839879154079</v>
      </c>
      <c r="D15" s="79">
        <f t="shared" si="10"/>
        <v>0.13595166163141995</v>
      </c>
      <c r="E15" s="79">
        <f t="shared" si="10"/>
        <v>5.2870090634441085E-2</v>
      </c>
      <c r="F15" s="79">
        <f t="shared" si="10"/>
        <v>0.10422960725075529</v>
      </c>
      <c r="G15" s="79">
        <f t="shared" si="10"/>
        <v>8.9123867069486398E-2</v>
      </c>
      <c r="H15" s="70">
        <f t="shared" si="10"/>
        <v>1</v>
      </c>
      <c r="I15" s="64"/>
      <c r="J15" s="37">
        <f>J14/$P$14</f>
        <v>0.29166666666666669</v>
      </c>
      <c r="K15" s="41">
        <f t="shared" ref="K15:P15" si="11">K14/$P$14</f>
        <v>0.20833333333333334</v>
      </c>
      <c r="L15" s="37">
        <f t="shared" si="11"/>
        <v>8.7121212121212127E-2</v>
      </c>
      <c r="M15" s="41">
        <f t="shared" si="11"/>
        <v>4.1666666666666664E-2</v>
      </c>
      <c r="N15" s="41">
        <f t="shared" si="11"/>
        <v>0.26136363636363635</v>
      </c>
      <c r="O15" s="37">
        <f t="shared" si="11"/>
        <v>0.10984848484848485</v>
      </c>
      <c r="P15" s="37">
        <f t="shared" si="11"/>
        <v>1</v>
      </c>
    </row>
    <row r="16" spans="1:16">
      <c r="A16" s="34" t="s">
        <v>10</v>
      </c>
      <c r="B16" s="13">
        <v>368</v>
      </c>
      <c r="C16" s="13">
        <v>214</v>
      </c>
      <c r="D16" s="13">
        <v>125</v>
      </c>
      <c r="E16" s="13">
        <v>137</v>
      </c>
      <c r="F16" s="13">
        <v>135</v>
      </c>
      <c r="G16" s="13">
        <v>88</v>
      </c>
      <c r="H16" s="13">
        <v>1067</v>
      </c>
      <c r="I16" s="64"/>
      <c r="J16" s="9">
        <v>119</v>
      </c>
      <c r="K16" s="9">
        <v>88</v>
      </c>
      <c r="L16" s="9">
        <v>24</v>
      </c>
      <c r="M16" s="9">
        <v>51</v>
      </c>
      <c r="N16" s="9">
        <v>130</v>
      </c>
      <c r="O16" s="9">
        <v>49</v>
      </c>
      <c r="P16" s="9">
        <v>460</v>
      </c>
    </row>
    <row r="17" spans="1:16" s="4" customFormat="1">
      <c r="A17" s="33" t="s">
        <v>78</v>
      </c>
      <c r="B17" s="19">
        <f>B16/$H$16</f>
        <v>0.34489222118088098</v>
      </c>
      <c r="C17" s="19">
        <f t="shared" ref="C17:H17" si="12">C16/$H$16</f>
        <v>0.20056232427366447</v>
      </c>
      <c r="D17" s="19">
        <f t="shared" si="12"/>
        <v>0.11715089034676664</v>
      </c>
      <c r="E17" s="19">
        <f t="shared" si="12"/>
        <v>0.12839737582005623</v>
      </c>
      <c r="F17" s="19">
        <f t="shared" si="12"/>
        <v>0.12652296157450796</v>
      </c>
      <c r="G17" s="19">
        <f t="shared" si="12"/>
        <v>8.247422680412371E-2</v>
      </c>
      <c r="H17" s="19">
        <f t="shared" si="12"/>
        <v>1</v>
      </c>
      <c r="I17" s="66"/>
      <c r="J17" s="73">
        <f>J16/$P$16</f>
        <v>0.25869565217391305</v>
      </c>
      <c r="K17" s="73">
        <f t="shared" ref="K17:P17" si="13">K16/$P$16</f>
        <v>0.19130434782608696</v>
      </c>
      <c r="L17" s="73">
        <f t="shared" si="13"/>
        <v>5.2173913043478258E-2</v>
      </c>
      <c r="M17" s="73">
        <f t="shared" si="13"/>
        <v>0.1108695652173913</v>
      </c>
      <c r="N17" s="73">
        <f>N16/$P$16</f>
        <v>0.28260869565217389</v>
      </c>
      <c r="O17" s="73">
        <f t="shared" si="13"/>
        <v>0.10652173913043478</v>
      </c>
      <c r="P17" s="73">
        <f t="shared" si="13"/>
        <v>1</v>
      </c>
    </row>
    <row r="18" spans="1:16">
      <c r="A18" s="33" t="s">
        <v>11</v>
      </c>
      <c r="B18" s="13">
        <v>127</v>
      </c>
      <c r="C18" s="13">
        <v>77</v>
      </c>
      <c r="D18" s="13">
        <v>27</v>
      </c>
      <c r="E18" s="13">
        <v>11</v>
      </c>
      <c r="F18" s="13">
        <v>12</v>
      </c>
      <c r="G18" s="13">
        <v>34</v>
      </c>
      <c r="H18" s="13">
        <v>288</v>
      </c>
      <c r="I18" s="64"/>
      <c r="J18" s="9">
        <v>28</v>
      </c>
      <c r="K18" s="9">
        <v>27</v>
      </c>
      <c r="L18" s="9">
        <v>9</v>
      </c>
      <c r="M18" s="9">
        <v>4</v>
      </c>
      <c r="N18" s="9">
        <v>12</v>
      </c>
      <c r="O18" s="9">
        <v>10</v>
      </c>
      <c r="P18" s="9">
        <v>90</v>
      </c>
    </row>
    <row r="19" spans="1:16" s="4" customFormat="1">
      <c r="A19" s="33" t="s">
        <v>78</v>
      </c>
      <c r="B19" s="77">
        <f>B18/$H$18</f>
        <v>0.44097222222222221</v>
      </c>
      <c r="C19" s="77">
        <f t="shared" ref="C19:H19" si="14">C18/$H$18</f>
        <v>0.2673611111111111</v>
      </c>
      <c r="D19" s="15">
        <f t="shared" si="14"/>
        <v>9.375E-2</v>
      </c>
      <c r="E19" s="77">
        <f t="shared" si="14"/>
        <v>3.8194444444444448E-2</v>
      </c>
      <c r="F19" s="15">
        <f t="shared" si="14"/>
        <v>4.1666666666666664E-2</v>
      </c>
      <c r="G19" s="15">
        <f t="shared" si="14"/>
        <v>0.11805555555555555</v>
      </c>
      <c r="H19" s="15">
        <f t="shared" si="14"/>
        <v>1</v>
      </c>
      <c r="I19" s="64"/>
      <c r="J19" s="41">
        <f>J18/$P$18</f>
        <v>0.31111111111111112</v>
      </c>
      <c r="K19" s="41">
        <f t="shared" ref="K19:P19" si="15">K18/$P$18</f>
        <v>0.3</v>
      </c>
      <c r="L19" s="37">
        <f t="shared" si="15"/>
        <v>0.1</v>
      </c>
      <c r="M19" s="41">
        <f t="shared" si="15"/>
        <v>4.4444444444444446E-2</v>
      </c>
      <c r="N19" s="41">
        <f t="shared" si="15"/>
        <v>0.13333333333333333</v>
      </c>
      <c r="O19" s="41">
        <f t="shared" si="15"/>
        <v>0.1111111111111111</v>
      </c>
      <c r="P19" s="37">
        <f t="shared" si="15"/>
        <v>1</v>
      </c>
    </row>
    <row r="20" spans="1:16">
      <c r="A20" s="33" t="s">
        <v>12</v>
      </c>
      <c r="B20" s="13">
        <v>591</v>
      </c>
      <c r="C20" s="13">
        <v>444</v>
      </c>
      <c r="D20" s="13">
        <v>39</v>
      </c>
      <c r="E20" s="13">
        <v>261</v>
      </c>
      <c r="F20" s="13">
        <v>44</v>
      </c>
      <c r="G20" s="13">
        <v>137</v>
      </c>
      <c r="H20" s="13">
        <v>1516</v>
      </c>
      <c r="I20" s="64"/>
      <c r="J20" s="9">
        <v>267</v>
      </c>
      <c r="K20" s="9">
        <v>241</v>
      </c>
      <c r="L20" s="9">
        <v>13</v>
      </c>
      <c r="M20" s="9">
        <v>118</v>
      </c>
      <c r="N20" s="9">
        <v>41</v>
      </c>
      <c r="O20" s="9">
        <v>67</v>
      </c>
      <c r="P20" s="9">
        <v>748</v>
      </c>
    </row>
    <row r="21" spans="1:16" s="4" customFormat="1">
      <c r="A21" s="33" t="s">
        <v>78</v>
      </c>
      <c r="B21" s="15">
        <f>B20/$H$20</f>
        <v>0.38984168865435354</v>
      </c>
      <c r="C21" s="77">
        <f t="shared" ref="C21:H21" si="16">C20/$H$20</f>
        <v>0.29287598944591031</v>
      </c>
      <c r="D21" s="77">
        <f t="shared" si="16"/>
        <v>2.5725593667546173E-2</v>
      </c>
      <c r="E21" s="77">
        <f t="shared" si="16"/>
        <v>0.17216358839050133</v>
      </c>
      <c r="F21" s="15">
        <f t="shared" si="16"/>
        <v>2.9023746701846966E-2</v>
      </c>
      <c r="G21" s="77">
        <f t="shared" si="16"/>
        <v>9.0369393139841686E-2</v>
      </c>
      <c r="H21" s="15">
        <f t="shared" si="16"/>
        <v>1</v>
      </c>
      <c r="I21" s="64"/>
      <c r="J21" s="37">
        <f>J20/$P$20</f>
        <v>0.35695187165775399</v>
      </c>
      <c r="K21" s="41">
        <f t="shared" ref="K21:P21" si="17">K20/$P$20</f>
        <v>0.32219251336898397</v>
      </c>
      <c r="L21" s="41">
        <f t="shared" si="17"/>
        <v>1.7379679144385027E-2</v>
      </c>
      <c r="M21" s="41">
        <f t="shared" si="17"/>
        <v>0.15775401069518716</v>
      </c>
      <c r="N21" s="41">
        <f t="shared" si="17"/>
        <v>5.4812834224598928E-2</v>
      </c>
      <c r="O21" s="41">
        <f t="shared" si="17"/>
        <v>8.9572192513368981E-2</v>
      </c>
      <c r="P21" s="37">
        <f t="shared" si="17"/>
        <v>1</v>
      </c>
    </row>
    <row r="22" spans="1:16">
      <c r="A22" s="33" t="s">
        <v>13</v>
      </c>
      <c r="B22" s="13">
        <v>29</v>
      </c>
      <c r="C22" s="13">
        <v>38</v>
      </c>
      <c r="D22" s="13">
        <v>9</v>
      </c>
      <c r="E22" s="13">
        <v>3</v>
      </c>
      <c r="F22" s="13">
        <v>17</v>
      </c>
      <c r="G22" s="13">
        <v>16</v>
      </c>
      <c r="H22" s="13">
        <v>112</v>
      </c>
      <c r="I22" s="64"/>
      <c r="J22" s="9">
        <v>5</v>
      </c>
      <c r="K22" s="9">
        <v>23</v>
      </c>
      <c r="L22" s="9">
        <v>1</v>
      </c>
      <c r="M22" s="9">
        <v>3</v>
      </c>
      <c r="N22" s="9">
        <v>17</v>
      </c>
      <c r="O22" s="9">
        <v>6</v>
      </c>
      <c r="P22" s="9">
        <v>54</v>
      </c>
    </row>
    <row r="23" spans="1:16" s="4" customFormat="1">
      <c r="A23" s="33" t="s">
        <v>78</v>
      </c>
      <c r="B23" s="15">
        <f>B22/$H$22</f>
        <v>0.25892857142857145</v>
      </c>
      <c r="C23" s="77">
        <f t="shared" ref="C23:H23" si="18">C22/$H$22</f>
        <v>0.3392857142857143</v>
      </c>
      <c r="D23" s="15">
        <f t="shared" si="18"/>
        <v>8.0357142857142863E-2</v>
      </c>
      <c r="E23" s="15">
        <f t="shared" si="18"/>
        <v>2.6785714285714284E-2</v>
      </c>
      <c r="F23" s="77">
        <f t="shared" si="18"/>
        <v>0.15178571428571427</v>
      </c>
      <c r="G23" s="15">
        <f t="shared" si="18"/>
        <v>0.14285714285714285</v>
      </c>
      <c r="H23" s="15">
        <f t="shared" si="18"/>
        <v>1</v>
      </c>
      <c r="I23" s="64"/>
      <c r="J23" s="37">
        <f>J22/$P$22</f>
        <v>9.2592592592592587E-2</v>
      </c>
      <c r="K23" s="41">
        <f>K22/$P$22</f>
        <v>0.42592592592592593</v>
      </c>
      <c r="L23" s="37">
        <f t="shared" ref="L23:P23" si="19">L22/$P$22</f>
        <v>1.8518518518518517E-2</v>
      </c>
      <c r="M23" s="37">
        <f t="shared" si="19"/>
        <v>5.5555555555555552E-2</v>
      </c>
      <c r="N23" s="41">
        <f t="shared" si="19"/>
        <v>0.31481481481481483</v>
      </c>
      <c r="O23" s="41">
        <f t="shared" si="19"/>
        <v>0.1111111111111111</v>
      </c>
      <c r="P23" s="37">
        <f t="shared" si="19"/>
        <v>1</v>
      </c>
    </row>
    <row r="24" spans="1:16">
      <c r="A24" s="33" t="s">
        <v>14</v>
      </c>
      <c r="B24" s="13">
        <v>505</v>
      </c>
      <c r="C24" s="13">
        <v>221</v>
      </c>
      <c r="D24" s="13">
        <v>84</v>
      </c>
      <c r="E24" s="13">
        <v>381</v>
      </c>
      <c r="F24" s="13">
        <v>70</v>
      </c>
      <c r="G24" s="13">
        <v>137</v>
      </c>
      <c r="H24" s="13">
        <v>1398</v>
      </c>
      <c r="I24" s="64"/>
      <c r="J24" s="9">
        <v>223</v>
      </c>
      <c r="K24" s="9">
        <v>138</v>
      </c>
      <c r="L24" s="9">
        <v>46</v>
      </c>
      <c r="M24" s="9">
        <v>178</v>
      </c>
      <c r="N24" s="9">
        <v>70</v>
      </c>
      <c r="O24" s="9">
        <v>76</v>
      </c>
      <c r="P24" s="9">
        <v>731</v>
      </c>
    </row>
    <row r="25" spans="1:16" s="4" customFormat="1">
      <c r="A25" s="33" t="s">
        <v>78</v>
      </c>
      <c r="B25" s="15">
        <f>B24/$H$24</f>
        <v>0.36123032904148783</v>
      </c>
      <c r="C25" s="77">
        <f t="shared" ref="C25:H25" si="20">C24/$H$24</f>
        <v>0.15808297567954221</v>
      </c>
      <c r="D25" s="77">
        <f t="shared" si="20"/>
        <v>6.0085836909871244E-2</v>
      </c>
      <c r="E25" s="77">
        <f t="shared" si="20"/>
        <v>0.27253218884120173</v>
      </c>
      <c r="F25" s="15">
        <f t="shared" si="20"/>
        <v>5.007153075822604E-2</v>
      </c>
      <c r="G25" s="77">
        <f t="shared" si="20"/>
        <v>9.7997138769670963E-2</v>
      </c>
      <c r="H25" s="15">
        <f t="shared" si="20"/>
        <v>1</v>
      </c>
      <c r="I25" s="64"/>
      <c r="J25" s="37">
        <f>J24/$P$24</f>
        <v>0.30506155950752395</v>
      </c>
      <c r="K25" s="41">
        <f t="shared" ref="K25:P25" si="21">K24/$P$24</f>
        <v>0.18878248974008208</v>
      </c>
      <c r="L25" s="37">
        <f t="shared" si="21"/>
        <v>6.2927496580027359E-2</v>
      </c>
      <c r="M25" s="41">
        <f t="shared" si="21"/>
        <v>0.24350205198358413</v>
      </c>
      <c r="N25" s="41">
        <f t="shared" si="21"/>
        <v>9.575923392612859E-2</v>
      </c>
      <c r="O25" s="41">
        <f t="shared" si="21"/>
        <v>0.1039671682626539</v>
      </c>
      <c r="P25" s="37">
        <f t="shared" si="21"/>
        <v>1</v>
      </c>
    </row>
    <row r="26" spans="1:16">
      <c r="A26" s="67" t="s">
        <v>4</v>
      </c>
      <c r="B26" s="71">
        <v>2799</v>
      </c>
      <c r="C26" s="71">
        <v>1456</v>
      </c>
      <c r="D26" s="71">
        <v>803</v>
      </c>
      <c r="E26" s="71">
        <v>1006</v>
      </c>
      <c r="F26" s="71">
        <v>454</v>
      </c>
      <c r="G26" s="71">
        <v>682</v>
      </c>
      <c r="H26" s="71">
        <v>7200</v>
      </c>
      <c r="I26" s="64"/>
      <c r="J26" s="9">
        <v>1174</v>
      </c>
      <c r="K26" s="9">
        <v>754</v>
      </c>
      <c r="L26" s="9">
        <v>311</v>
      </c>
      <c r="M26" s="9">
        <v>483</v>
      </c>
      <c r="N26" s="9">
        <v>441</v>
      </c>
      <c r="O26" s="9">
        <v>343</v>
      </c>
      <c r="P26" s="9">
        <v>3505</v>
      </c>
    </row>
    <row r="27" spans="1:16">
      <c r="A27" s="67" t="s">
        <v>78</v>
      </c>
      <c r="B27" s="69">
        <f>B26/$H$26</f>
        <v>0.38874999999999998</v>
      </c>
      <c r="C27" s="69">
        <f t="shared" ref="C27:H27" si="22">C26/$H$26</f>
        <v>0.20222222222222222</v>
      </c>
      <c r="D27" s="69">
        <f t="shared" si="22"/>
        <v>0.11152777777777778</v>
      </c>
      <c r="E27" s="69">
        <f t="shared" si="22"/>
        <v>0.13972222222222222</v>
      </c>
      <c r="F27" s="69">
        <f t="shared" si="22"/>
        <v>6.3055555555555559E-2</v>
      </c>
      <c r="G27" s="69">
        <f>G26/$H$26</f>
        <v>9.4722222222222222E-2</v>
      </c>
      <c r="H27" s="69">
        <f t="shared" si="22"/>
        <v>1</v>
      </c>
      <c r="I27" s="64"/>
      <c r="J27" s="69">
        <f>J26/$P$26</f>
        <v>0.3349500713266762</v>
      </c>
      <c r="K27" s="69">
        <f t="shared" ref="K27:P27" si="23">K26/$P$26</f>
        <v>0.21512125534950072</v>
      </c>
      <c r="L27" s="69">
        <f t="shared" si="23"/>
        <v>8.8730385164051351E-2</v>
      </c>
      <c r="M27" s="69">
        <f t="shared" si="23"/>
        <v>0.13780313837375177</v>
      </c>
      <c r="N27" s="69">
        <f t="shared" si="23"/>
        <v>0.12582025677603423</v>
      </c>
      <c r="O27" s="69">
        <f t="shared" si="23"/>
        <v>9.7860199714693299E-2</v>
      </c>
      <c r="P27" s="69">
        <f t="shared" si="23"/>
        <v>1</v>
      </c>
    </row>
    <row r="28" spans="1:16" ht="8.25" customHeight="1">
      <c r="I28" s="64"/>
    </row>
    <row r="29" spans="1:16" ht="22.5">
      <c r="A29" s="74" t="s">
        <v>93</v>
      </c>
      <c r="B29" s="68">
        <v>52551</v>
      </c>
      <c r="C29" s="68">
        <v>10339</v>
      </c>
      <c r="D29" s="68">
        <v>26412</v>
      </c>
      <c r="E29" s="68">
        <v>15027</v>
      </c>
      <c r="F29" s="68">
        <v>3242</v>
      </c>
      <c r="G29" s="68">
        <v>5950</v>
      </c>
      <c r="H29" s="68">
        <v>113522</v>
      </c>
      <c r="I29" s="64"/>
      <c r="J29" s="68">
        <v>24180</v>
      </c>
      <c r="K29" s="68">
        <v>4964</v>
      </c>
      <c r="L29" s="68">
        <v>15801</v>
      </c>
      <c r="M29" s="68">
        <v>7482</v>
      </c>
      <c r="N29" s="68">
        <v>3152</v>
      </c>
      <c r="O29" s="68">
        <v>2985</v>
      </c>
      <c r="P29" s="68">
        <v>58564</v>
      </c>
    </row>
    <row r="30" spans="1:16">
      <c r="A30" s="27" t="s">
        <v>78</v>
      </c>
      <c r="B30" s="75">
        <f>B29/$H$29</f>
        <v>0.46291467733126618</v>
      </c>
      <c r="C30" s="75">
        <f t="shared" ref="C30:H30" si="24">C29/$H$29</f>
        <v>9.1074857736826345E-2</v>
      </c>
      <c r="D30" s="75">
        <f t="shared" si="24"/>
        <v>0.2326597487711633</v>
      </c>
      <c r="E30" s="75">
        <f t="shared" si="24"/>
        <v>0.13237081799122638</v>
      </c>
      <c r="F30" s="75">
        <f t="shared" si="24"/>
        <v>2.8558341114497631E-2</v>
      </c>
      <c r="G30" s="75">
        <f t="shared" si="24"/>
        <v>5.2412748189778195E-2</v>
      </c>
      <c r="H30" s="75">
        <f t="shared" si="24"/>
        <v>1</v>
      </c>
      <c r="I30" s="76"/>
      <c r="J30" s="75">
        <f>J29/$P$29</f>
        <v>0.41288163376818521</v>
      </c>
      <c r="K30" s="75">
        <f t="shared" ref="K30:P30" si="25">K29/$P$29</f>
        <v>8.4761969810805277E-2</v>
      </c>
      <c r="L30" s="75">
        <f t="shared" si="25"/>
        <v>0.26980739020558703</v>
      </c>
      <c r="M30" s="75">
        <f t="shared" si="25"/>
        <v>0.12775766682603648</v>
      </c>
      <c r="N30" s="75">
        <f t="shared" si="25"/>
        <v>5.3821460282767568E-2</v>
      </c>
      <c r="O30" s="75">
        <f t="shared" si="25"/>
        <v>5.0969879106618397E-2</v>
      </c>
      <c r="P30" s="75">
        <f t="shared" si="25"/>
        <v>1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zoomScaleNormal="100" workbookViewId="0">
      <selection activeCell="Y11" sqref="Y11"/>
    </sheetView>
  </sheetViews>
  <sheetFormatPr baseColWidth="10" defaultRowHeight="15"/>
  <cols>
    <col min="1" max="1" width="11.5703125" style="28" customWidth="1"/>
    <col min="2" max="2" width="8.140625" style="6" customWidth="1"/>
    <col min="3" max="6" width="8.5703125" style="6" customWidth="1"/>
    <col min="7" max="7" width="7.140625" style="6" customWidth="1"/>
    <col min="8" max="8" width="7" style="6" customWidth="1"/>
    <col min="9" max="10" width="8.5703125" style="6" customWidth="1"/>
    <col min="11" max="11" width="2.5703125" style="6" customWidth="1"/>
    <col min="12" max="12" width="6" customWidth="1"/>
    <col min="13" max="15" width="7.7109375" customWidth="1"/>
    <col min="16" max="16" width="5.42578125" customWidth="1"/>
    <col min="17" max="20" width="7.7109375" customWidth="1"/>
  </cols>
  <sheetData>
    <row r="1" spans="1:20" ht="26.25" customHeight="1">
      <c r="B1" s="98" t="s">
        <v>95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>
      <c r="B2" s="99" t="s">
        <v>91</v>
      </c>
      <c r="C2" s="100"/>
      <c r="D2" s="100"/>
      <c r="E2" s="100"/>
      <c r="F2" s="100"/>
      <c r="G2" s="100"/>
      <c r="H2" s="100"/>
      <c r="I2" s="100"/>
      <c r="J2" s="100"/>
      <c r="K2" s="82"/>
      <c r="L2" s="99" t="s">
        <v>92</v>
      </c>
      <c r="M2" s="100"/>
      <c r="N2" s="100"/>
      <c r="O2" s="100"/>
      <c r="P2" s="100"/>
      <c r="Q2" s="100"/>
      <c r="R2" s="100"/>
      <c r="S2" s="100"/>
      <c r="T2" s="100"/>
    </row>
    <row r="3" spans="1:20" s="68" customFormat="1" ht="73.5" customHeight="1">
      <c r="A3" s="33"/>
      <c r="B3" s="80" t="s">
        <v>35</v>
      </c>
      <c r="C3" s="80" t="s">
        <v>36</v>
      </c>
      <c r="D3" s="80" t="s">
        <v>37</v>
      </c>
      <c r="E3" s="80" t="s">
        <v>38</v>
      </c>
      <c r="F3" s="80" t="s">
        <v>39</v>
      </c>
      <c r="G3" s="80" t="s">
        <v>40</v>
      </c>
      <c r="H3" s="80" t="s">
        <v>41</v>
      </c>
      <c r="I3" s="80" t="s">
        <v>42</v>
      </c>
      <c r="J3" s="80" t="s">
        <v>4</v>
      </c>
      <c r="K3" s="80"/>
      <c r="L3" s="80" t="s">
        <v>35</v>
      </c>
      <c r="M3" s="80" t="s">
        <v>36</v>
      </c>
      <c r="N3" s="80" t="s">
        <v>37</v>
      </c>
      <c r="O3" s="80" t="s">
        <v>38</v>
      </c>
      <c r="P3" s="80" t="s">
        <v>39</v>
      </c>
      <c r="Q3" s="80" t="s">
        <v>40</v>
      </c>
      <c r="R3" s="80" t="s">
        <v>41</v>
      </c>
      <c r="S3" s="80" t="s">
        <v>42</v>
      </c>
      <c r="T3" s="80" t="s">
        <v>4</v>
      </c>
    </row>
    <row r="4" spans="1:20">
      <c r="A4" s="33" t="s">
        <v>5</v>
      </c>
      <c r="B4" s="81">
        <v>2</v>
      </c>
      <c r="C4" s="81">
        <v>41</v>
      </c>
      <c r="D4" s="81">
        <v>7</v>
      </c>
      <c r="E4" s="81">
        <v>30</v>
      </c>
      <c r="F4" s="81">
        <v>147</v>
      </c>
      <c r="G4" s="81">
        <v>271</v>
      </c>
      <c r="H4" s="81">
        <v>262</v>
      </c>
      <c r="I4" s="81">
        <v>184</v>
      </c>
      <c r="J4" s="81">
        <v>944</v>
      </c>
      <c r="K4" s="81"/>
      <c r="L4" s="81">
        <v>2</v>
      </c>
      <c r="M4" s="81">
        <v>5</v>
      </c>
      <c r="N4" s="81">
        <v>3</v>
      </c>
      <c r="O4" s="81">
        <v>18</v>
      </c>
      <c r="P4" s="81">
        <v>140</v>
      </c>
      <c r="Q4" s="81">
        <v>53</v>
      </c>
      <c r="R4" s="81">
        <v>112</v>
      </c>
      <c r="S4" s="81">
        <v>108</v>
      </c>
      <c r="T4" s="81">
        <v>441</v>
      </c>
    </row>
    <row r="5" spans="1:20" s="4" customFormat="1">
      <c r="A5" s="33" t="s">
        <v>78</v>
      </c>
      <c r="B5" s="83">
        <f>B4/$J$4</f>
        <v>2.1186440677966102E-3</v>
      </c>
      <c r="C5" s="83">
        <f t="shared" ref="C5:J5" si="0">C4/$J$4</f>
        <v>4.3432203389830511E-2</v>
      </c>
      <c r="D5" s="83">
        <f t="shared" si="0"/>
        <v>7.4152542372881358E-3</v>
      </c>
      <c r="E5" s="83">
        <f t="shared" si="0"/>
        <v>3.1779661016949151E-2</v>
      </c>
      <c r="F5" s="83">
        <f t="shared" si="0"/>
        <v>0.15572033898305085</v>
      </c>
      <c r="G5" s="84">
        <f t="shared" si="0"/>
        <v>0.28707627118644069</v>
      </c>
      <c r="H5" s="84">
        <f t="shared" si="0"/>
        <v>0.27754237288135591</v>
      </c>
      <c r="I5" s="84">
        <f t="shared" si="0"/>
        <v>0.19491525423728814</v>
      </c>
      <c r="J5" s="83">
        <f t="shared" si="0"/>
        <v>1</v>
      </c>
      <c r="K5" s="81"/>
      <c r="L5" s="83">
        <f>L4/$T$4</f>
        <v>4.5351473922902496E-3</v>
      </c>
      <c r="M5" s="83">
        <f t="shared" ref="M5:T5" si="1">M4/$T$4</f>
        <v>1.1337868480725623E-2</v>
      </c>
      <c r="N5" s="83">
        <f t="shared" si="1"/>
        <v>6.8027210884353739E-3</v>
      </c>
      <c r="O5" s="83">
        <f t="shared" si="1"/>
        <v>4.0816326530612242E-2</v>
      </c>
      <c r="P5" s="84">
        <f t="shared" si="1"/>
        <v>0.31746031746031744</v>
      </c>
      <c r="Q5" s="83">
        <f t="shared" si="1"/>
        <v>0.12018140589569161</v>
      </c>
      <c r="R5" s="84">
        <f t="shared" si="1"/>
        <v>0.25396825396825395</v>
      </c>
      <c r="S5" s="84">
        <f t="shared" si="1"/>
        <v>0.24489795918367346</v>
      </c>
      <c r="T5" s="83">
        <f t="shared" si="1"/>
        <v>1</v>
      </c>
    </row>
    <row r="6" spans="1:20">
      <c r="A6" s="33" t="s">
        <v>6</v>
      </c>
      <c r="B6" s="81">
        <v>0</v>
      </c>
      <c r="C6" s="81">
        <v>4</v>
      </c>
      <c r="D6" s="81">
        <v>19</v>
      </c>
      <c r="E6" s="81">
        <v>7</v>
      </c>
      <c r="F6" s="81">
        <v>7</v>
      </c>
      <c r="G6" s="81">
        <v>6</v>
      </c>
      <c r="H6" s="81">
        <v>37</v>
      </c>
      <c r="I6" s="81">
        <v>24</v>
      </c>
      <c r="J6" s="81">
        <v>104</v>
      </c>
      <c r="K6" s="81"/>
      <c r="L6" s="81">
        <v>0</v>
      </c>
      <c r="M6" s="81">
        <v>1</v>
      </c>
      <c r="N6" s="81">
        <v>8</v>
      </c>
      <c r="O6" s="81">
        <v>3</v>
      </c>
      <c r="P6" s="81">
        <v>3</v>
      </c>
      <c r="Q6" s="81">
        <v>0</v>
      </c>
      <c r="R6" s="81">
        <v>21</v>
      </c>
      <c r="S6" s="81">
        <v>19</v>
      </c>
      <c r="T6" s="81">
        <v>55</v>
      </c>
    </row>
    <row r="7" spans="1:20" s="4" customFormat="1">
      <c r="A7" s="33" t="s">
        <v>78</v>
      </c>
      <c r="B7" s="83">
        <f>B6/$J$6</f>
        <v>0</v>
      </c>
      <c r="C7" s="83">
        <f t="shared" ref="C7:J7" si="2">C6/$J$6</f>
        <v>3.8461538461538464E-2</v>
      </c>
      <c r="D7" s="84">
        <f t="shared" si="2"/>
        <v>0.18269230769230768</v>
      </c>
      <c r="E7" s="83">
        <f t="shared" si="2"/>
        <v>6.7307692307692304E-2</v>
      </c>
      <c r="F7" s="83">
        <f t="shared" si="2"/>
        <v>6.7307692307692304E-2</v>
      </c>
      <c r="G7" s="83">
        <f t="shared" si="2"/>
        <v>5.7692307692307696E-2</v>
      </c>
      <c r="H7" s="84">
        <f t="shared" si="2"/>
        <v>0.35576923076923078</v>
      </c>
      <c r="I7" s="84">
        <f t="shared" si="2"/>
        <v>0.23076923076923078</v>
      </c>
      <c r="J7" s="83">
        <f t="shared" si="2"/>
        <v>1</v>
      </c>
      <c r="K7" s="81"/>
      <c r="L7" s="83">
        <f>L6/$T$6</f>
        <v>0</v>
      </c>
      <c r="M7" s="83">
        <f t="shared" ref="M7:T7" si="3">M6/$T$6</f>
        <v>1.8181818181818181E-2</v>
      </c>
      <c r="N7" s="84">
        <f t="shared" si="3"/>
        <v>0.14545454545454545</v>
      </c>
      <c r="O7" s="83">
        <f t="shared" si="3"/>
        <v>5.4545454545454543E-2</v>
      </c>
      <c r="P7" s="83">
        <f t="shared" si="3"/>
        <v>5.4545454545454543E-2</v>
      </c>
      <c r="Q7" s="83">
        <f t="shared" si="3"/>
        <v>0</v>
      </c>
      <c r="R7" s="84">
        <f t="shared" si="3"/>
        <v>0.38181818181818183</v>
      </c>
      <c r="S7" s="84">
        <f t="shared" si="3"/>
        <v>0.34545454545454546</v>
      </c>
      <c r="T7" s="83">
        <f t="shared" si="3"/>
        <v>1</v>
      </c>
    </row>
    <row r="8" spans="1:20">
      <c r="A8" s="33" t="s">
        <v>7</v>
      </c>
      <c r="B8" s="81">
        <v>0</v>
      </c>
      <c r="C8" s="81">
        <v>4</v>
      </c>
      <c r="D8" s="81">
        <v>22</v>
      </c>
      <c r="E8" s="81">
        <v>13</v>
      </c>
      <c r="F8" s="81">
        <v>19</v>
      </c>
      <c r="G8" s="81">
        <v>7</v>
      </c>
      <c r="H8" s="81">
        <v>45</v>
      </c>
      <c r="I8" s="81">
        <v>47</v>
      </c>
      <c r="J8" s="81">
        <v>156</v>
      </c>
      <c r="K8" s="81"/>
      <c r="L8" s="81">
        <v>0</v>
      </c>
      <c r="M8" s="81">
        <v>3</v>
      </c>
      <c r="N8" s="81">
        <v>10</v>
      </c>
      <c r="O8" s="81">
        <v>9</v>
      </c>
      <c r="P8" s="81">
        <v>13</v>
      </c>
      <c r="Q8" s="81">
        <v>0</v>
      </c>
      <c r="R8" s="81">
        <v>20</v>
      </c>
      <c r="S8" s="81">
        <v>34</v>
      </c>
      <c r="T8" s="81">
        <v>88</v>
      </c>
    </row>
    <row r="9" spans="1:20" s="4" customFormat="1">
      <c r="A9" s="33" t="s">
        <v>78</v>
      </c>
      <c r="B9" s="83">
        <f>B8/$J$8</f>
        <v>0</v>
      </c>
      <c r="C9" s="83">
        <f t="shared" ref="C9:J9" si="4">C8/$J$8</f>
        <v>2.564102564102564E-2</v>
      </c>
      <c r="D9" s="84">
        <f t="shared" si="4"/>
        <v>0.14102564102564102</v>
      </c>
      <c r="E9" s="83">
        <f t="shared" si="4"/>
        <v>8.3333333333333329E-2</v>
      </c>
      <c r="F9" s="83">
        <f t="shared" si="4"/>
        <v>0.12179487179487179</v>
      </c>
      <c r="G9" s="84">
        <f t="shared" si="4"/>
        <v>4.4871794871794872E-2</v>
      </c>
      <c r="H9" s="84">
        <f t="shared" si="4"/>
        <v>0.28846153846153844</v>
      </c>
      <c r="I9" s="84">
        <f t="shared" si="4"/>
        <v>0.30128205128205127</v>
      </c>
      <c r="J9" s="83">
        <f t="shared" si="4"/>
        <v>1</v>
      </c>
      <c r="K9" s="81"/>
      <c r="L9" s="83">
        <f>L8/$T$8</f>
        <v>0</v>
      </c>
      <c r="M9" s="83">
        <f t="shared" ref="M9:T9" si="5">M8/$T$8</f>
        <v>3.4090909090909088E-2</v>
      </c>
      <c r="N9" s="84">
        <f t="shared" si="5"/>
        <v>0.11363636363636363</v>
      </c>
      <c r="O9" s="83">
        <f t="shared" si="5"/>
        <v>0.10227272727272728</v>
      </c>
      <c r="P9" s="83">
        <f t="shared" si="5"/>
        <v>0.14772727272727273</v>
      </c>
      <c r="Q9" s="83">
        <f t="shared" si="5"/>
        <v>0</v>
      </c>
      <c r="R9" s="84">
        <f t="shared" si="5"/>
        <v>0.22727272727272727</v>
      </c>
      <c r="S9" s="84">
        <f t="shared" si="5"/>
        <v>0.38636363636363635</v>
      </c>
      <c r="T9" s="83">
        <f t="shared" si="5"/>
        <v>1</v>
      </c>
    </row>
    <row r="10" spans="1:20" ht="22.5" customHeight="1">
      <c r="A10" s="33" t="s">
        <v>88</v>
      </c>
      <c r="B10" s="81">
        <v>0</v>
      </c>
      <c r="C10" s="81">
        <v>23</v>
      </c>
      <c r="D10" s="81">
        <v>96</v>
      </c>
      <c r="E10" s="81">
        <v>79</v>
      </c>
      <c r="F10" s="81">
        <v>99</v>
      </c>
      <c r="G10" s="81">
        <v>81</v>
      </c>
      <c r="H10" s="81">
        <v>66</v>
      </c>
      <c r="I10" s="81">
        <v>149</v>
      </c>
      <c r="J10" s="81">
        <v>592</v>
      </c>
      <c r="K10" s="81"/>
      <c r="L10" s="81">
        <v>0</v>
      </c>
      <c r="M10" s="81">
        <v>15</v>
      </c>
      <c r="N10" s="81">
        <v>59</v>
      </c>
      <c r="O10" s="81">
        <v>53</v>
      </c>
      <c r="P10" s="81">
        <v>76</v>
      </c>
      <c r="Q10" s="81">
        <v>23</v>
      </c>
      <c r="R10" s="81">
        <v>34</v>
      </c>
      <c r="S10" s="81">
        <v>90</v>
      </c>
      <c r="T10" s="81">
        <v>351</v>
      </c>
    </row>
    <row r="11" spans="1:20" s="4" customFormat="1" ht="16.5" customHeight="1">
      <c r="A11" s="33" t="s">
        <v>78</v>
      </c>
      <c r="B11" s="83">
        <f>B10/$J$10</f>
        <v>0</v>
      </c>
      <c r="C11" s="83">
        <f t="shared" ref="C11:J11" si="6">C10/$J$10</f>
        <v>3.885135135135135E-2</v>
      </c>
      <c r="D11" s="84">
        <f t="shared" si="6"/>
        <v>0.16216216216216217</v>
      </c>
      <c r="E11" s="83">
        <f t="shared" si="6"/>
        <v>0.13344594594594594</v>
      </c>
      <c r="F11" s="84">
        <f t="shared" si="6"/>
        <v>0.16722972972972974</v>
      </c>
      <c r="G11" s="84">
        <f t="shared" si="6"/>
        <v>0.13682432432432431</v>
      </c>
      <c r="H11" s="84">
        <f t="shared" si="6"/>
        <v>0.11148648648648649</v>
      </c>
      <c r="I11" s="84">
        <f t="shared" si="6"/>
        <v>0.2516891891891892</v>
      </c>
      <c r="J11" s="83">
        <f t="shared" si="6"/>
        <v>1</v>
      </c>
      <c r="K11" s="81"/>
      <c r="L11" s="83">
        <f>L10/$T$10</f>
        <v>0</v>
      </c>
      <c r="M11" s="83">
        <f t="shared" ref="M11:T11" si="7">M10/$T$10</f>
        <v>4.2735042735042736E-2</v>
      </c>
      <c r="N11" s="84">
        <f t="shared" si="7"/>
        <v>0.16809116809116809</v>
      </c>
      <c r="O11" s="83">
        <f t="shared" si="7"/>
        <v>0.150997150997151</v>
      </c>
      <c r="P11" s="84">
        <f t="shared" si="7"/>
        <v>0.21652421652421652</v>
      </c>
      <c r="Q11" s="83">
        <f t="shared" si="7"/>
        <v>6.5527065527065526E-2</v>
      </c>
      <c r="R11" s="84">
        <f t="shared" si="7"/>
        <v>9.686609686609686E-2</v>
      </c>
      <c r="S11" s="84">
        <f t="shared" si="7"/>
        <v>0.25641025641025639</v>
      </c>
      <c r="T11" s="83">
        <f t="shared" si="7"/>
        <v>1</v>
      </c>
    </row>
    <row r="12" spans="1:20" ht="24">
      <c r="A12" s="33" t="s">
        <v>8</v>
      </c>
      <c r="B12" s="81">
        <v>0</v>
      </c>
      <c r="C12" s="81">
        <v>15</v>
      </c>
      <c r="D12" s="81">
        <v>31</v>
      </c>
      <c r="E12" s="81">
        <v>32</v>
      </c>
      <c r="F12" s="81">
        <v>72</v>
      </c>
      <c r="G12" s="81">
        <v>70</v>
      </c>
      <c r="H12" s="81">
        <v>15</v>
      </c>
      <c r="I12" s="81">
        <v>381</v>
      </c>
      <c r="J12" s="81">
        <v>616</v>
      </c>
      <c r="K12" s="81"/>
      <c r="L12" s="81">
        <v>0</v>
      </c>
      <c r="M12" s="81">
        <v>12</v>
      </c>
      <c r="N12" s="81">
        <v>17</v>
      </c>
      <c r="O12" s="81">
        <v>18</v>
      </c>
      <c r="P12" s="81">
        <v>53</v>
      </c>
      <c r="Q12" s="81">
        <v>23</v>
      </c>
      <c r="R12" s="81">
        <v>7</v>
      </c>
      <c r="S12" s="81">
        <v>217</v>
      </c>
      <c r="T12" s="81">
        <v>347</v>
      </c>
    </row>
    <row r="13" spans="1:20" s="4" customFormat="1">
      <c r="A13" s="33" t="s">
        <v>78</v>
      </c>
      <c r="B13" s="83">
        <f>B12/$J$12</f>
        <v>0</v>
      </c>
      <c r="C13" s="83">
        <f t="shared" ref="C13:J13" si="8">C12/$J$12</f>
        <v>2.4350649350649352E-2</v>
      </c>
      <c r="D13" s="84">
        <f t="shared" si="8"/>
        <v>5.0324675324675328E-2</v>
      </c>
      <c r="E13" s="83">
        <f t="shared" si="8"/>
        <v>5.1948051948051951E-2</v>
      </c>
      <c r="F13" s="83">
        <f t="shared" si="8"/>
        <v>0.11688311688311688</v>
      </c>
      <c r="G13" s="84">
        <f t="shared" si="8"/>
        <v>0.11363636363636363</v>
      </c>
      <c r="H13" s="84">
        <f t="shared" si="8"/>
        <v>2.4350649350649352E-2</v>
      </c>
      <c r="I13" s="84">
        <f t="shared" si="8"/>
        <v>0.61850649350649356</v>
      </c>
      <c r="J13" s="83">
        <f t="shared" si="8"/>
        <v>1</v>
      </c>
      <c r="K13" s="81"/>
      <c r="L13" s="83">
        <f>L12/$T$12</f>
        <v>0</v>
      </c>
      <c r="M13" s="83">
        <f t="shared" ref="M13:T13" si="9">M12/$T$12</f>
        <v>3.4582132564841501E-2</v>
      </c>
      <c r="N13" s="84">
        <f t="shared" si="9"/>
        <v>4.8991354466858789E-2</v>
      </c>
      <c r="O13" s="83">
        <f t="shared" si="9"/>
        <v>5.1873198847262249E-2</v>
      </c>
      <c r="P13" s="84">
        <f t="shared" si="9"/>
        <v>0.15273775216138327</v>
      </c>
      <c r="Q13" s="83">
        <f t="shared" si="9"/>
        <v>6.6282420749279536E-2</v>
      </c>
      <c r="R13" s="84">
        <f t="shared" si="9"/>
        <v>2.0172910662824207E-2</v>
      </c>
      <c r="S13" s="84">
        <f t="shared" si="9"/>
        <v>0.62536023054755041</v>
      </c>
      <c r="T13" s="83">
        <f t="shared" si="9"/>
        <v>1</v>
      </c>
    </row>
    <row r="14" spans="1:20">
      <c r="A14" s="33" t="s">
        <v>9</v>
      </c>
      <c r="B14" s="81">
        <v>0</v>
      </c>
      <c r="C14" s="81">
        <v>31</v>
      </c>
      <c r="D14" s="81">
        <v>64</v>
      </c>
      <c r="E14" s="81">
        <v>54</v>
      </c>
      <c r="F14" s="81">
        <v>80</v>
      </c>
      <c r="G14" s="81">
        <v>146</v>
      </c>
      <c r="H14" s="81">
        <v>89</v>
      </c>
      <c r="I14" s="81">
        <v>214</v>
      </c>
      <c r="J14" s="81">
        <v>679</v>
      </c>
      <c r="K14" s="81"/>
      <c r="L14" s="81">
        <v>0</v>
      </c>
      <c r="M14" s="81">
        <v>3</v>
      </c>
      <c r="N14" s="81">
        <v>23</v>
      </c>
      <c r="O14" s="81">
        <v>17</v>
      </c>
      <c r="P14" s="81">
        <v>44</v>
      </c>
      <c r="Q14" s="81">
        <v>19</v>
      </c>
      <c r="R14" s="81">
        <v>23</v>
      </c>
      <c r="S14" s="81">
        <v>144</v>
      </c>
      <c r="T14" s="81">
        <v>273</v>
      </c>
    </row>
    <row r="15" spans="1:20" s="4" customFormat="1">
      <c r="A15" s="33" t="s">
        <v>78</v>
      </c>
      <c r="B15" s="83">
        <f>B14/$J$14</f>
        <v>0</v>
      </c>
      <c r="C15" s="83">
        <f t="shared" ref="C15:J15" si="10">C14/$J$14</f>
        <v>4.5655375552282766E-2</v>
      </c>
      <c r="D15" s="84">
        <f t="shared" si="10"/>
        <v>9.4256259204712811E-2</v>
      </c>
      <c r="E15" s="83">
        <f t="shared" si="10"/>
        <v>7.9528718703976431E-2</v>
      </c>
      <c r="F15" s="83">
        <f t="shared" si="10"/>
        <v>0.11782032400589101</v>
      </c>
      <c r="G15" s="84">
        <f t="shared" si="10"/>
        <v>0.21502209131075112</v>
      </c>
      <c r="H15" s="83">
        <f t="shared" si="10"/>
        <v>0.13107511045655376</v>
      </c>
      <c r="I15" s="84">
        <f t="shared" si="10"/>
        <v>0.31516936671575846</v>
      </c>
      <c r="J15" s="83">
        <f t="shared" si="10"/>
        <v>1</v>
      </c>
      <c r="K15" s="81"/>
      <c r="L15" s="83">
        <f>L14/$T$14</f>
        <v>0</v>
      </c>
      <c r="M15" s="83">
        <f t="shared" ref="M15:T15" si="11">M14/$T$14</f>
        <v>1.098901098901099E-2</v>
      </c>
      <c r="N15" s="84">
        <f t="shared" si="11"/>
        <v>8.4249084249084255E-2</v>
      </c>
      <c r="O15" s="83">
        <f t="shared" si="11"/>
        <v>6.2271062271062272E-2</v>
      </c>
      <c r="P15" s="84">
        <f t="shared" si="11"/>
        <v>0.16117216117216118</v>
      </c>
      <c r="Q15" s="84">
        <f t="shared" si="11"/>
        <v>6.95970695970696E-2</v>
      </c>
      <c r="R15" s="83">
        <f t="shared" si="11"/>
        <v>8.4249084249084255E-2</v>
      </c>
      <c r="S15" s="84">
        <f t="shared" si="11"/>
        <v>0.52747252747252749</v>
      </c>
      <c r="T15" s="83">
        <f t="shared" si="11"/>
        <v>1</v>
      </c>
    </row>
    <row r="16" spans="1:20">
      <c r="A16" s="34" t="s">
        <v>10</v>
      </c>
      <c r="B16" s="81">
        <v>0</v>
      </c>
      <c r="C16" s="81">
        <v>30</v>
      </c>
      <c r="D16" s="81">
        <v>69</v>
      </c>
      <c r="E16" s="81">
        <v>93</v>
      </c>
      <c r="F16" s="81">
        <v>120</v>
      </c>
      <c r="G16" s="81">
        <v>237</v>
      </c>
      <c r="H16" s="81">
        <v>124</v>
      </c>
      <c r="I16" s="81">
        <v>402</v>
      </c>
      <c r="J16" s="81">
        <v>1076</v>
      </c>
      <c r="K16" s="81"/>
      <c r="L16" s="81">
        <v>0</v>
      </c>
      <c r="M16" s="81">
        <v>6</v>
      </c>
      <c r="N16" s="81">
        <v>15</v>
      </c>
      <c r="O16" s="81">
        <v>28</v>
      </c>
      <c r="P16" s="81">
        <v>80</v>
      </c>
      <c r="Q16" s="81">
        <v>60</v>
      </c>
      <c r="R16" s="81">
        <v>23</v>
      </c>
      <c r="S16" s="81">
        <v>245</v>
      </c>
      <c r="T16" s="81">
        <v>457</v>
      </c>
    </row>
    <row r="17" spans="1:20" s="4" customFormat="1">
      <c r="A17" s="33" t="s">
        <v>78</v>
      </c>
      <c r="B17" s="86">
        <f>B16/$J$16</f>
        <v>0</v>
      </c>
      <c r="C17" s="86">
        <f t="shared" ref="C17:J17" si="12">C16/$J$16</f>
        <v>2.7881040892193308E-2</v>
      </c>
      <c r="D17" s="86">
        <f t="shared" si="12"/>
        <v>6.4126394052044608E-2</v>
      </c>
      <c r="E17" s="86">
        <f t="shared" si="12"/>
        <v>8.6431226765799257E-2</v>
      </c>
      <c r="F17" s="86">
        <f t="shared" si="12"/>
        <v>0.11152416356877323</v>
      </c>
      <c r="G17" s="86">
        <f t="shared" si="12"/>
        <v>0.22026022304832713</v>
      </c>
      <c r="H17" s="86">
        <f t="shared" si="12"/>
        <v>0.11524163568773234</v>
      </c>
      <c r="I17" s="86">
        <f t="shared" si="12"/>
        <v>0.37360594795539032</v>
      </c>
      <c r="J17" s="86">
        <f t="shared" si="12"/>
        <v>1</v>
      </c>
      <c r="K17" s="85"/>
      <c r="L17" s="86">
        <f>L16/$T$16</f>
        <v>0</v>
      </c>
      <c r="M17" s="86">
        <f t="shared" ref="M17:T17" si="13">M16/$T$16</f>
        <v>1.3129102844638949E-2</v>
      </c>
      <c r="N17" s="86">
        <f t="shared" si="13"/>
        <v>3.2822757111597371E-2</v>
      </c>
      <c r="O17" s="86">
        <f t="shared" si="13"/>
        <v>6.1269146608315096E-2</v>
      </c>
      <c r="P17" s="86">
        <f t="shared" si="13"/>
        <v>0.17505470459518599</v>
      </c>
      <c r="Q17" s="86">
        <f t="shared" si="13"/>
        <v>0.13129102844638948</v>
      </c>
      <c r="R17" s="86">
        <f t="shared" si="13"/>
        <v>5.0328227571115977E-2</v>
      </c>
      <c r="S17" s="86">
        <f t="shared" si="13"/>
        <v>0.53610503282275712</v>
      </c>
      <c r="T17" s="86">
        <f t="shared" si="13"/>
        <v>1</v>
      </c>
    </row>
    <row r="18" spans="1:20">
      <c r="A18" s="33" t="s">
        <v>11</v>
      </c>
      <c r="B18" s="81">
        <v>0</v>
      </c>
      <c r="C18" s="81">
        <v>11</v>
      </c>
      <c r="D18" s="81">
        <v>38</v>
      </c>
      <c r="E18" s="81">
        <v>21</v>
      </c>
      <c r="F18" s="81">
        <v>49</v>
      </c>
      <c r="G18" s="81">
        <v>63</v>
      </c>
      <c r="H18" s="81">
        <v>27</v>
      </c>
      <c r="I18" s="81">
        <v>83</v>
      </c>
      <c r="J18" s="81">
        <v>292</v>
      </c>
      <c r="K18" s="81"/>
      <c r="L18" s="81">
        <v>0</v>
      </c>
      <c r="M18" s="81">
        <v>0</v>
      </c>
      <c r="N18" s="81">
        <v>16</v>
      </c>
      <c r="O18" s="81">
        <v>6</v>
      </c>
      <c r="P18" s="81">
        <v>13</v>
      </c>
      <c r="Q18" s="81">
        <v>6</v>
      </c>
      <c r="R18" s="81">
        <v>9</v>
      </c>
      <c r="S18" s="81">
        <v>43</v>
      </c>
      <c r="T18" s="81">
        <v>93</v>
      </c>
    </row>
    <row r="19" spans="1:20" s="4" customFormat="1">
      <c r="A19" s="33" t="s">
        <v>78</v>
      </c>
      <c r="B19" s="83">
        <f>B18/$J$18</f>
        <v>0</v>
      </c>
      <c r="C19" s="83">
        <f t="shared" ref="C19:J19" si="14">C18/$J$18</f>
        <v>3.7671232876712327E-2</v>
      </c>
      <c r="D19" s="84">
        <f t="shared" si="14"/>
        <v>0.13013698630136986</v>
      </c>
      <c r="E19" s="83">
        <f t="shared" si="14"/>
        <v>7.1917808219178078E-2</v>
      </c>
      <c r="F19" s="84">
        <f t="shared" si="14"/>
        <v>0.1678082191780822</v>
      </c>
      <c r="G19" s="84">
        <f t="shared" si="14"/>
        <v>0.21575342465753425</v>
      </c>
      <c r="H19" s="83">
        <f t="shared" si="14"/>
        <v>9.2465753424657529E-2</v>
      </c>
      <c r="I19" s="84">
        <f t="shared" si="14"/>
        <v>0.28424657534246578</v>
      </c>
      <c r="J19" s="83">
        <f t="shared" si="14"/>
        <v>1</v>
      </c>
      <c r="K19" s="81"/>
      <c r="L19" s="83">
        <f>L18/$T$18</f>
        <v>0</v>
      </c>
      <c r="M19" s="83">
        <f t="shared" ref="M19:T19" si="15">M18/$T$18</f>
        <v>0</v>
      </c>
      <c r="N19" s="84">
        <f t="shared" si="15"/>
        <v>0.17204301075268819</v>
      </c>
      <c r="O19" s="83">
        <f t="shared" si="15"/>
        <v>6.4516129032258063E-2</v>
      </c>
      <c r="P19" s="83">
        <f t="shared" si="15"/>
        <v>0.13978494623655913</v>
      </c>
      <c r="Q19" s="83">
        <f t="shared" si="15"/>
        <v>6.4516129032258063E-2</v>
      </c>
      <c r="R19" s="83">
        <f t="shared" si="15"/>
        <v>9.6774193548387094E-2</v>
      </c>
      <c r="S19" s="84">
        <f t="shared" si="15"/>
        <v>0.46236559139784944</v>
      </c>
      <c r="T19" s="83">
        <f t="shared" si="15"/>
        <v>1</v>
      </c>
    </row>
    <row r="20" spans="1:20" ht="24">
      <c r="A20" s="33" t="s">
        <v>12</v>
      </c>
      <c r="B20" s="81">
        <v>0</v>
      </c>
      <c r="C20" s="81">
        <v>42</v>
      </c>
      <c r="D20" s="81">
        <v>88</v>
      </c>
      <c r="E20" s="81">
        <v>138</v>
      </c>
      <c r="F20" s="81">
        <v>331</v>
      </c>
      <c r="G20" s="81">
        <v>368</v>
      </c>
      <c r="H20" s="81">
        <v>41</v>
      </c>
      <c r="I20" s="81">
        <v>714</v>
      </c>
      <c r="J20" s="81">
        <v>1722</v>
      </c>
      <c r="K20" s="81"/>
      <c r="L20" s="81">
        <v>0</v>
      </c>
      <c r="M20" s="81">
        <v>15</v>
      </c>
      <c r="N20" s="81">
        <v>14</v>
      </c>
      <c r="O20" s="81">
        <v>67</v>
      </c>
      <c r="P20" s="81">
        <v>229</v>
      </c>
      <c r="Q20" s="81">
        <v>131</v>
      </c>
      <c r="R20" s="81">
        <v>13</v>
      </c>
      <c r="S20" s="81">
        <v>338</v>
      </c>
      <c r="T20" s="81">
        <v>807</v>
      </c>
    </row>
    <row r="21" spans="1:20" s="4" customFormat="1">
      <c r="A21" s="33" t="s">
        <v>78</v>
      </c>
      <c r="B21" s="83">
        <f>B20/$J$20</f>
        <v>0</v>
      </c>
      <c r="C21" s="83">
        <f t="shared" ref="C21:J21" si="16">C20/$J$20</f>
        <v>2.4390243902439025E-2</v>
      </c>
      <c r="D21" s="84">
        <f t="shared" si="16"/>
        <v>5.1103368176538912E-2</v>
      </c>
      <c r="E21" s="83">
        <f t="shared" si="16"/>
        <v>8.0139372822299645E-2</v>
      </c>
      <c r="F21" s="84">
        <f t="shared" si="16"/>
        <v>0.19221835075493612</v>
      </c>
      <c r="G21" s="84">
        <f t="shared" si="16"/>
        <v>0.21370499419279906</v>
      </c>
      <c r="H21" s="83">
        <f t="shared" si="16"/>
        <v>2.3809523809523808E-2</v>
      </c>
      <c r="I21" s="84">
        <f t="shared" si="16"/>
        <v>0.41463414634146339</v>
      </c>
      <c r="J21" s="83">
        <f t="shared" si="16"/>
        <v>1</v>
      </c>
      <c r="K21" s="81"/>
      <c r="L21" s="83">
        <f>L20/$T$20</f>
        <v>0</v>
      </c>
      <c r="M21" s="83">
        <f t="shared" ref="M21:T21" si="17">M20/$T$20</f>
        <v>1.858736059479554E-2</v>
      </c>
      <c r="N21" s="84">
        <f t="shared" si="17"/>
        <v>1.7348203221809171E-2</v>
      </c>
      <c r="O21" s="83">
        <f t="shared" si="17"/>
        <v>8.302354399008674E-2</v>
      </c>
      <c r="P21" s="84">
        <f t="shared" si="17"/>
        <v>0.28376703841387857</v>
      </c>
      <c r="Q21" s="84">
        <f t="shared" si="17"/>
        <v>0.16232961586121439</v>
      </c>
      <c r="R21" s="83">
        <f t="shared" si="17"/>
        <v>1.6109045848822799E-2</v>
      </c>
      <c r="S21" s="84">
        <f t="shared" si="17"/>
        <v>0.41883519206939279</v>
      </c>
      <c r="T21" s="83">
        <f t="shared" si="17"/>
        <v>1</v>
      </c>
    </row>
    <row r="22" spans="1:20">
      <c r="A22" s="33" t="s">
        <v>13</v>
      </c>
      <c r="B22" s="81">
        <v>0</v>
      </c>
      <c r="C22" s="81">
        <v>9</v>
      </c>
      <c r="D22" s="81">
        <v>3</v>
      </c>
      <c r="E22" s="81">
        <v>8</v>
      </c>
      <c r="F22" s="81">
        <v>15</v>
      </c>
      <c r="G22" s="81">
        <v>30</v>
      </c>
      <c r="H22" s="81">
        <v>9</v>
      </c>
      <c r="I22" s="81">
        <v>48</v>
      </c>
      <c r="J22" s="81">
        <v>122</v>
      </c>
      <c r="K22" s="81"/>
      <c r="L22" s="81">
        <v>0</v>
      </c>
      <c r="M22" s="81">
        <v>0</v>
      </c>
      <c r="N22" s="81">
        <v>0</v>
      </c>
      <c r="O22" s="81">
        <v>8</v>
      </c>
      <c r="P22" s="81">
        <v>2</v>
      </c>
      <c r="Q22" s="81">
        <v>15</v>
      </c>
      <c r="R22" s="81">
        <v>1</v>
      </c>
      <c r="S22" s="81">
        <v>34</v>
      </c>
      <c r="T22" s="81">
        <v>59</v>
      </c>
    </row>
    <row r="23" spans="1:20" s="4" customFormat="1">
      <c r="A23" s="33" t="s">
        <v>78</v>
      </c>
      <c r="B23" s="83">
        <f>B22/$J$22</f>
        <v>0</v>
      </c>
      <c r="C23" s="83">
        <f t="shared" ref="C23:J23" si="18">C22/$J$22</f>
        <v>7.3770491803278687E-2</v>
      </c>
      <c r="D23" s="84">
        <f t="shared" si="18"/>
        <v>2.4590163934426229E-2</v>
      </c>
      <c r="E23" s="83">
        <f t="shared" si="18"/>
        <v>6.5573770491803282E-2</v>
      </c>
      <c r="F23" s="83">
        <f t="shared" si="18"/>
        <v>0.12295081967213115</v>
      </c>
      <c r="G23" s="84">
        <f t="shared" si="18"/>
        <v>0.24590163934426229</v>
      </c>
      <c r="H23" s="83">
        <f t="shared" si="18"/>
        <v>7.3770491803278687E-2</v>
      </c>
      <c r="I23" s="84">
        <f t="shared" si="18"/>
        <v>0.39344262295081966</v>
      </c>
      <c r="J23" s="83">
        <f t="shared" si="18"/>
        <v>1</v>
      </c>
      <c r="K23" s="81"/>
      <c r="L23" s="83">
        <f>L22/$T$22</f>
        <v>0</v>
      </c>
      <c r="M23" s="83">
        <f t="shared" ref="M23:T23" si="19">M22/$T$22</f>
        <v>0</v>
      </c>
      <c r="N23" s="84">
        <f t="shared" si="19"/>
        <v>0</v>
      </c>
      <c r="O23" s="84">
        <f t="shared" si="19"/>
        <v>0.13559322033898305</v>
      </c>
      <c r="P23" s="83">
        <f t="shared" si="19"/>
        <v>3.3898305084745763E-2</v>
      </c>
      <c r="Q23" s="84">
        <f t="shared" si="19"/>
        <v>0.25423728813559321</v>
      </c>
      <c r="R23" s="83">
        <f t="shared" si="19"/>
        <v>1.6949152542372881E-2</v>
      </c>
      <c r="S23" s="84">
        <f t="shared" si="19"/>
        <v>0.57627118644067798</v>
      </c>
      <c r="T23" s="83">
        <f t="shared" si="19"/>
        <v>1</v>
      </c>
    </row>
    <row r="24" spans="1:20">
      <c r="A24" s="33" t="s">
        <v>14</v>
      </c>
      <c r="B24" s="81">
        <v>0</v>
      </c>
      <c r="C24" s="81">
        <v>55</v>
      </c>
      <c r="D24" s="81">
        <v>168</v>
      </c>
      <c r="E24" s="81">
        <v>144</v>
      </c>
      <c r="F24" s="81">
        <v>170</v>
      </c>
      <c r="G24" s="81">
        <v>137</v>
      </c>
      <c r="H24" s="81">
        <v>84</v>
      </c>
      <c r="I24" s="81">
        <v>759</v>
      </c>
      <c r="J24" s="81">
        <v>1517</v>
      </c>
      <c r="K24" s="81"/>
      <c r="L24" s="81">
        <v>0</v>
      </c>
      <c r="M24" s="81">
        <v>30</v>
      </c>
      <c r="N24" s="81">
        <v>47</v>
      </c>
      <c r="O24" s="81">
        <v>98</v>
      </c>
      <c r="P24" s="81">
        <v>113</v>
      </c>
      <c r="Q24" s="81">
        <v>46</v>
      </c>
      <c r="R24" s="81">
        <v>46</v>
      </c>
      <c r="S24" s="81">
        <v>423</v>
      </c>
      <c r="T24" s="81">
        <v>804</v>
      </c>
    </row>
    <row r="25" spans="1:20" s="4" customFormat="1">
      <c r="A25" s="33" t="s">
        <v>78</v>
      </c>
      <c r="B25" s="83">
        <f>B24/$J$24</f>
        <v>0</v>
      </c>
      <c r="C25" s="83">
        <f t="shared" ref="C25:J25" si="20">C24/$J$24</f>
        <v>3.6255767963085037E-2</v>
      </c>
      <c r="D25" s="84">
        <f t="shared" si="20"/>
        <v>0.11074489123269611</v>
      </c>
      <c r="E25" s="84">
        <f t="shared" si="20"/>
        <v>9.4924192485168091E-2</v>
      </c>
      <c r="F25" s="84">
        <f t="shared" si="20"/>
        <v>0.11206328279499012</v>
      </c>
      <c r="G25" s="84">
        <f t="shared" si="20"/>
        <v>9.0309822017139094E-2</v>
      </c>
      <c r="H25" s="84">
        <f t="shared" si="20"/>
        <v>5.5372445616348055E-2</v>
      </c>
      <c r="I25" s="84">
        <f t="shared" si="20"/>
        <v>0.50032959789057352</v>
      </c>
      <c r="J25" s="83">
        <f t="shared" si="20"/>
        <v>1</v>
      </c>
      <c r="K25" s="81"/>
      <c r="L25" s="83">
        <f>L24/$T$24</f>
        <v>0</v>
      </c>
      <c r="M25" s="83">
        <f t="shared" ref="M25:T25" si="21">M24/$T$24</f>
        <v>3.7313432835820892E-2</v>
      </c>
      <c r="N25" s="84">
        <f t="shared" si="21"/>
        <v>5.8457711442786067E-2</v>
      </c>
      <c r="O25" s="83">
        <f t="shared" si="21"/>
        <v>0.12189054726368159</v>
      </c>
      <c r="P25" s="84">
        <f t="shared" si="21"/>
        <v>0.14054726368159204</v>
      </c>
      <c r="Q25" s="83">
        <f t="shared" si="21"/>
        <v>5.721393034825871E-2</v>
      </c>
      <c r="R25" s="83">
        <f t="shared" si="21"/>
        <v>5.721393034825871E-2</v>
      </c>
      <c r="S25" s="84">
        <f t="shared" si="21"/>
        <v>0.52611940298507465</v>
      </c>
      <c r="T25" s="83">
        <f t="shared" si="21"/>
        <v>1</v>
      </c>
    </row>
    <row r="26" spans="1:20">
      <c r="A26" s="67" t="s">
        <v>4</v>
      </c>
      <c r="B26" s="81">
        <v>2</v>
      </c>
      <c r="C26" s="81">
        <v>265</v>
      </c>
      <c r="D26" s="81">
        <v>607</v>
      </c>
      <c r="E26" s="81">
        <v>618</v>
      </c>
      <c r="F26" s="81">
        <v>1108</v>
      </c>
      <c r="G26" s="81">
        <v>1415</v>
      </c>
      <c r="H26" s="81">
        <v>799</v>
      </c>
      <c r="I26" s="81">
        <v>3005</v>
      </c>
      <c r="J26" s="81">
        <v>7820</v>
      </c>
      <c r="K26" s="81"/>
      <c r="L26" s="81">
        <v>2</v>
      </c>
      <c r="M26" s="81">
        <v>90</v>
      </c>
      <c r="N26" s="81">
        <v>211</v>
      </c>
      <c r="O26" s="81">
        <v>325</v>
      </c>
      <c r="P26" s="81">
        <v>765</v>
      </c>
      <c r="Q26" s="81">
        <v>377</v>
      </c>
      <c r="R26" s="81">
        <v>309</v>
      </c>
      <c r="S26" s="81">
        <v>1696</v>
      </c>
      <c r="T26" s="81">
        <v>3776</v>
      </c>
    </row>
    <row r="27" spans="1:20">
      <c r="A27" s="67" t="s">
        <v>78</v>
      </c>
      <c r="B27" s="69">
        <f>B26/$J$26</f>
        <v>2.5575447570332479E-4</v>
      </c>
      <c r="C27" s="89">
        <f t="shared" ref="C27:J27" si="22">C26/$J$26</f>
        <v>3.3887468030690537E-2</v>
      </c>
      <c r="D27" s="69">
        <f t="shared" si="22"/>
        <v>7.7621483375959074E-2</v>
      </c>
      <c r="E27" s="89">
        <f t="shared" si="22"/>
        <v>7.902813299232736E-2</v>
      </c>
      <c r="F27" s="69">
        <f t="shared" si="22"/>
        <v>0.14168797953964193</v>
      </c>
      <c r="G27" s="89">
        <f t="shared" si="22"/>
        <v>0.18094629156010231</v>
      </c>
      <c r="H27" s="89">
        <f t="shared" si="22"/>
        <v>0.10217391304347827</v>
      </c>
      <c r="I27" s="89">
        <f t="shared" si="22"/>
        <v>0.3842710997442455</v>
      </c>
      <c r="J27" s="69">
        <f t="shared" si="22"/>
        <v>1</v>
      </c>
      <c r="K27" s="68"/>
      <c r="L27" s="69">
        <f>L26/$T$26</f>
        <v>5.2966101694915254E-4</v>
      </c>
      <c r="M27" s="69">
        <f t="shared" ref="M27:T27" si="23">M26/$T$26</f>
        <v>2.3834745762711863E-2</v>
      </c>
      <c r="N27" s="89">
        <f t="shared" si="23"/>
        <v>5.587923728813559E-2</v>
      </c>
      <c r="O27" s="69">
        <f t="shared" si="23"/>
        <v>8.6069915254237295E-2</v>
      </c>
      <c r="P27" s="89">
        <f t="shared" si="23"/>
        <v>0.20259533898305085</v>
      </c>
      <c r="Q27" s="69">
        <f t="shared" si="23"/>
        <v>9.9841101694915252E-2</v>
      </c>
      <c r="R27" s="89">
        <f t="shared" si="23"/>
        <v>8.1832627118644072E-2</v>
      </c>
      <c r="S27" s="89">
        <f t="shared" si="23"/>
        <v>0.44915254237288138</v>
      </c>
      <c r="T27" s="69">
        <f t="shared" si="23"/>
        <v>1</v>
      </c>
    </row>
    <row r="28" spans="1:20" s="4" customFormat="1" ht="12.75" customHeight="1">
      <c r="A28" s="67"/>
      <c r="B28" s="69"/>
      <c r="C28" s="69"/>
      <c r="D28" s="69"/>
      <c r="E28" s="69"/>
      <c r="F28" s="69"/>
      <c r="G28" s="69"/>
      <c r="H28" s="69"/>
      <c r="I28" s="69"/>
      <c r="J28" s="69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1:20" s="88" customFormat="1" ht="31.5" customHeight="1">
      <c r="A29" s="67" t="s">
        <v>96</v>
      </c>
      <c r="B29" s="87">
        <v>67</v>
      </c>
      <c r="C29" s="87">
        <v>2369</v>
      </c>
      <c r="D29" s="87">
        <v>10771</v>
      </c>
      <c r="E29" s="87">
        <v>15900</v>
      </c>
      <c r="F29" s="87">
        <v>20121</v>
      </c>
      <c r="G29" s="87">
        <v>12741</v>
      </c>
      <c r="H29" s="87">
        <v>26435</v>
      </c>
      <c r="I29" s="87">
        <v>44878</v>
      </c>
      <c r="J29" s="87">
        <v>133281</v>
      </c>
      <c r="K29" s="87"/>
      <c r="L29" s="87"/>
      <c r="M29" s="87"/>
      <c r="N29" s="87"/>
      <c r="O29" s="87"/>
      <c r="P29" s="87"/>
      <c r="Q29" s="87"/>
      <c r="R29" s="87"/>
      <c r="S29" s="87"/>
      <c r="T29" s="87"/>
    </row>
    <row r="30" spans="1:20">
      <c r="A30" s="67" t="s">
        <v>78</v>
      </c>
      <c r="B30" s="69">
        <f>B29/$J$29</f>
        <v>5.0269730869366229E-4</v>
      </c>
      <c r="C30" s="69">
        <f t="shared" ref="C30:J30" si="24">C29/$J$29</f>
        <v>1.7774476482019193E-2</v>
      </c>
      <c r="D30" s="69">
        <f t="shared" si="24"/>
        <v>8.081421958118562E-2</v>
      </c>
      <c r="E30" s="69">
        <f t="shared" si="24"/>
        <v>0.11929682400342134</v>
      </c>
      <c r="F30" s="69">
        <f t="shared" si="24"/>
        <v>0.15096675445112206</v>
      </c>
      <c r="G30" s="69">
        <f t="shared" si="24"/>
        <v>9.5595021045760467E-2</v>
      </c>
      <c r="H30" s="69">
        <f t="shared" si="24"/>
        <v>0.19834034858682031</v>
      </c>
      <c r="I30" s="69">
        <f t="shared" si="24"/>
        <v>0.33671716148588321</v>
      </c>
      <c r="J30" s="69">
        <f t="shared" si="24"/>
        <v>1</v>
      </c>
      <c r="K30" s="68"/>
      <c r="L30" s="68"/>
      <c r="M30" s="68"/>
      <c r="N30" s="68"/>
      <c r="O30" s="68"/>
      <c r="P30" s="68"/>
      <c r="Q30" s="68"/>
      <c r="R30" s="68"/>
      <c r="S30" s="68"/>
      <c r="T30" s="68"/>
    </row>
  </sheetData>
  <mergeCells count="3">
    <mergeCell ref="B1:T1"/>
    <mergeCell ref="B2:J2"/>
    <mergeCell ref="L2:T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1"/>
  <sheetViews>
    <sheetView workbookViewId="0">
      <selection activeCell="F16" sqref="F16"/>
    </sheetView>
  </sheetViews>
  <sheetFormatPr baseColWidth="10" defaultRowHeight="15"/>
  <cols>
    <col min="1" max="1" width="14.42578125" style="50" customWidth="1"/>
    <col min="2" max="6" width="8.28515625" style="88" customWidth="1"/>
    <col min="7" max="7" width="2.28515625" style="88" customWidth="1"/>
    <col min="8" max="12" width="8.28515625" style="88" customWidth="1"/>
    <col min="13" max="13" width="2.42578125" style="88" customWidth="1"/>
    <col min="14" max="18" width="8.28515625" style="88" customWidth="1"/>
    <col min="19" max="16384" width="11.42578125" style="88"/>
  </cols>
  <sheetData>
    <row r="1" spans="1:18" ht="15.75">
      <c r="B1" s="101" t="s">
        <v>99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18">
      <c r="A2" s="103" t="s">
        <v>91</v>
      </c>
      <c r="B2" s="104"/>
      <c r="C2" s="104"/>
      <c r="D2" s="104"/>
      <c r="E2" s="104"/>
      <c r="F2" s="104"/>
      <c r="G2" s="61"/>
      <c r="H2" s="103" t="s">
        <v>97</v>
      </c>
      <c r="I2" s="103"/>
      <c r="J2" s="103"/>
      <c r="K2" s="103"/>
      <c r="L2" s="103"/>
      <c r="M2" s="61"/>
      <c r="N2" s="103" t="s">
        <v>98</v>
      </c>
      <c r="O2" s="103"/>
      <c r="P2" s="103"/>
      <c r="Q2" s="103"/>
      <c r="R2" s="103"/>
    </row>
    <row r="3" spans="1:18" ht="22.5">
      <c r="A3" s="33"/>
      <c r="B3" s="80" t="s">
        <v>0</v>
      </c>
      <c r="C3" s="80" t="s">
        <v>1</v>
      </c>
      <c r="D3" s="80" t="s">
        <v>2</v>
      </c>
      <c r="E3" s="80" t="s">
        <v>3</v>
      </c>
      <c r="F3" s="80" t="s">
        <v>4</v>
      </c>
      <c r="G3" s="87"/>
      <c r="H3" s="80" t="s">
        <v>0</v>
      </c>
      <c r="I3" s="80" t="s">
        <v>1</v>
      </c>
      <c r="J3" s="80" t="s">
        <v>2</v>
      </c>
      <c r="K3" s="80" t="s">
        <v>3</v>
      </c>
      <c r="L3" s="80" t="s">
        <v>4</v>
      </c>
      <c r="M3" s="87"/>
      <c r="N3" s="80" t="s">
        <v>0</v>
      </c>
      <c r="O3" s="80" t="s">
        <v>1</v>
      </c>
      <c r="P3" s="80" t="s">
        <v>2</v>
      </c>
      <c r="Q3" s="80" t="s">
        <v>3</v>
      </c>
      <c r="R3" s="80" t="s">
        <v>4</v>
      </c>
    </row>
    <row r="4" spans="1:18" ht="24">
      <c r="A4" s="33" t="s">
        <v>44</v>
      </c>
      <c r="B4" s="71">
        <v>19473</v>
      </c>
      <c r="C4" s="71">
        <v>25098</v>
      </c>
      <c r="D4" s="71">
        <v>49863</v>
      </c>
      <c r="E4" s="71">
        <v>36135</v>
      </c>
      <c r="F4" s="71">
        <v>130568</v>
      </c>
      <c r="G4" s="87"/>
      <c r="H4" s="71">
        <v>9998</v>
      </c>
      <c r="I4" s="71">
        <v>13049</v>
      </c>
      <c r="J4" s="71">
        <v>26446</v>
      </c>
      <c r="K4" s="71">
        <v>14306</v>
      </c>
      <c r="L4" s="71">
        <v>63798</v>
      </c>
      <c r="M4" s="87"/>
      <c r="N4" s="71">
        <v>9475</v>
      </c>
      <c r="O4" s="71">
        <v>12049</v>
      </c>
      <c r="P4" s="71">
        <v>23417</v>
      </c>
      <c r="Q4" s="71">
        <v>21829</v>
      </c>
      <c r="R4" s="71">
        <v>66770</v>
      </c>
    </row>
    <row r="5" spans="1:18" ht="24">
      <c r="A5" s="33" t="s">
        <v>101</v>
      </c>
      <c r="B5" s="90">
        <f>B4/$F$4</f>
        <v>0.14914067765455549</v>
      </c>
      <c r="C5" s="90">
        <f t="shared" ref="C5:F5" si="0">C4/$F$4</f>
        <v>0.19222167759328473</v>
      </c>
      <c r="D5" s="90">
        <f t="shared" si="0"/>
        <v>0.38189295999019668</v>
      </c>
      <c r="E5" s="90">
        <f t="shared" si="0"/>
        <v>0.27675234360639667</v>
      </c>
      <c r="F5" s="90">
        <f t="shared" si="0"/>
        <v>1</v>
      </c>
      <c r="G5" s="95"/>
      <c r="H5" s="90">
        <f>H4/$L$4</f>
        <v>0.15671337659487758</v>
      </c>
      <c r="I5" s="90">
        <f t="shared" ref="I5:L5" si="1">I4/$L$4</f>
        <v>0.20453619235712719</v>
      </c>
      <c r="J5" s="90">
        <f t="shared" si="1"/>
        <v>0.41452710116304586</v>
      </c>
      <c r="K5" s="90">
        <f t="shared" si="1"/>
        <v>0.22423900435750338</v>
      </c>
      <c r="L5" s="90">
        <f t="shared" si="1"/>
        <v>1</v>
      </c>
      <c r="M5" s="95"/>
      <c r="N5" s="90">
        <f>N4/$R$4</f>
        <v>0.14190504717687585</v>
      </c>
      <c r="O5" s="90">
        <f t="shared" ref="O5:R5" si="2">O4/$R$4</f>
        <v>0.18045529429384455</v>
      </c>
      <c r="P5" s="90">
        <f t="shared" si="2"/>
        <v>0.35071139733413209</v>
      </c>
      <c r="Q5" s="90">
        <f t="shared" si="2"/>
        <v>0.32692826119514751</v>
      </c>
      <c r="R5" s="90">
        <f t="shared" si="2"/>
        <v>1</v>
      </c>
    </row>
    <row r="6" spans="1:18" ht="24">
      <c r="A6" s="33" t="s">
        <v>45</v>
      </c>
      <c r="B6" s="71">
        <v>200</v>
      </c>
      <c r="C6" s="71">
        <v>325</v>
      </c>
      <c r="D6" s="71">
        <v>1459</v>
      </c>
      <c r="E6" s="71">
        <v>643</v>
      </c>
      <c r="F6" s="71">
        <v>2626</v>
      </c>
      <c r="G6" s="87"/>
      <c r="H6" s="71">
        <v>95</v>
      </c>
      <c r="I6" s="71">
        <v>158</v>
      </c>
      <c r="J6" s="71">
        <v>679</v>
      </c>
      <c r="K6" s="71">
        <v>320</v>
      </c>
      <c r="L6" s="71">
        <v>1252</v>
      </c>
      <c r="M6" s="87"/>
      <c r="N6" s="71">
        <v>104</v>
      </c>
      <c r="O6" s="71">
        <v>167</v>
      </c>
      <c r="P6" s="71">
        <v>779</v>
      </c>
      <c r="Q6" s="71">
        <v>323</v>
      </c>
      <c r="R6" s="71">
        <v>1374</v>
      </c>
    </row>
    <row r="7" spans="1:18" s="93" customFormat="1" ht="29.25" customHeight="1">
      <c r="A7" s="53" t="s">
        <v>102</v>
      </c>
      <c r="B7" s="91">
        <f>B6/$F$6</f>
        <v>7.6161462300076158E-2</v>
      </c>
      <c r="C7" s="91">
        <f t="shared" ref="C7:F7" si="3">C6/$F$6</f>
        <v>0.12376237623762376</v>
      </c>
      <c r="D7" s="91">
        <f t="shared" si="3"/>
        <v>0.5555978674790556</v>
      </c>
      <c r="E7" s="91">
        <f t="shared" si="3"/>
        <v>0.24485910129474486</v>
      </c>
      <c r="F7" s="91">
        <f t="shared" si="3"/>
        <v>1</v>
      </c>
      <c r="G7" s="92"/>
      <c r="H7" s="91">
        <f>H6/$L$6</f>
        <v>7.5878594249201278E-2</v>
      </c>
      <c r="I7" s="91">
        <f t="shared" ref="I7:L7" si="4">I6/$L$6</f>
        <v>0.12619808306709265</v>
      </c>
      <c r="J7" s="91">
        <f t="shared" si="4"/>
        <v>0.542332268370607</v>
      </c>
      <c r="K7" s="91">
        <f t="shared" si="4"/>
        <v>0.25559105431309903</v>
      </c>
      <c r="L7" s="91">
        <f t="shared" si="4"/>
        <v>1</v>
      </c>
      <c r="M7" s="92"/>
      <c r="N7" s="91">
        <f>N6/$R$6</f>
        <v>7.5691411935953426E-2</v>
      </c>
      <c r="O7" s="91">
        <f t="shared" ref="O7:R7" si="5">O6/$R$6</f>
        <v>0.1215429403202329</v>
      </c>
      <c r="P7" s="91">
        <f t="shared" si="5"/>
        <v>0.56695778748180492</v>
      </c>
      <c r="Q7" s="91">
        <f t="shared" si="5"/>
        <v>0.23508005822416303</v>
      </c>
      <c r="R7" s="91">
        <f t="shared" si="5"/>
        <v>1</v>
      </c>
    </row>
    <row r="8" spans="1:18" s="93" customFormat="1" ht="24">
      <c r="A8" s="53" t="s">
        <v>103</v>
      </c>
      <c r="B8" s="91">
        <f>B6/(B4+B6)</f>
        <v>1.0166217658720073E-2</v>
      </c>
      <c r="C8" s="91">
        <f>C6/(C4+C6)</f>
        <v>1.278369979939425E-2</v>
      </c>
      <c r="D8" s="91">
        <f t="shared" ref="D8:R8" si="6">D6/(D4+D6)</f>
        <v>2.842835431199096E-2</v>
      </c>
      <c r="E8" s="91">
        <f t="shared" si="6"/>
        <v>1.7483278046658328E-2</v>
      </c>
      <c r="F8" s="91">
        <f t="shared" si="6"/>
        <v>1.9715602804931152E-2</v>
      </c>
      <c r="G8" s="91"/>
      <c r="H8" s="91">
        <f t="shared" si="6"/>
        <v>9.412464084018626E-3</v>
      </c>
      <c r="I8" s="91">
        <f t="shared" si="6"/>
        <v>1.1963352767471794E-2</v>
      </c>
      <c r="J8" s="91">
        <f t="shared" si="6"/>
        <v>2.503225806451613E-2</v>
      </c>
      <c r="K8" s="91">
        <f t="shared" si="6"/>
        <v>2.1878845890879257E-2</v>
      </c>
      <c r="L8" s="91">
        <f t="shared" si="6"/>
        <v>1.92467332820907E-2</v>
      </c>
      <c r="M8" s="91"/>
      <c r="N8" s="91">
        <f t="shared" si="6"/>
        <v>1.0857083202839546E-2</v>
      </c>
      <c r="O8" s="91">
        <f t="shared" si="6"/>
        <v>1.3670595939751146E-2</v>
      </c>
      <c r="P8" s="94">
        <f t="shared" si="6"/>
        <v>3.2195404199041162E-2</v>
      </c>
      <c r="Q8" s="91">
        <f t="shared" si="6"/>
        <v>1.4581076200794511E-2</v>
      </c>
      <c r="R8" s="91">
        <f t="shared" si="6"/>
        <v>2.0163183845973234E-2</v>
      </c>
    </row>
    <row r="9" spans="1:18" s="93" customFormat="1">
      <c r="A9" s="53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</row>
    <row r="10" spans="1:18">
      <c r="A10" s="33" t="s">
        <v>46</v>
      </c>
      <c r="B10" s="71">
        <v>128</v>
      </c>
      <c r="C10" s="71">
        <v>64</v>
      </c>
      <c r="D10" s="71">
        <v>367</v>
      </c>
      <c r="E10" s="71">
        <v>323</v>
      </c>
      <c r="F10" s="71">
        <v>881</v>
      </c>
      <c r="G10" s="87"/>
      <c r="H10" s="71">
        <v>72</v>
      </c>
      <c r="I10" s="71">
        <v>37</v>
      </c>
      <c r="J10" s="71">
        <v>212</v>
      </c>
      <c r="K10" s="71">
        <v>164</v>
      </c>
      <c r="L10" s="71">
        <v>485</v>
      </c>
      <c r="M10" s="87"/>
      <c r="N10" s="71">
        <v>56</v>
      </c>
      <c r="O10" s="71">
        <v>27</v>
      </c>
      <c r="P10" s="71">
        <v>154</v>
      </c>
      <c r="Q10" s="71">
        <v>160</v>
      </c>
      <c r="R10" s="71">
        <v>397</v>
      </c>
    </row>
    <row r="11" spans="1:18">
      <c r="A11" s="33" t="s">
        <v>47</v>
      </c>
      <c r="B11" s="71">
        <v>0</v>
      </c>
      <c r="C11" s="71">
        <v>32</v>
      </c>
      <c r="D11" s="71">
        <v>28</v>
      </c>
      <c r="E11" s="71">
        <v>12</v>
      </c>
      <c r="F11" s="71">
        <v>72</v>
      </c>
      <c r="G11" s="87"/>
      <c r="H11" s="71">
        <v>0</v>
      </c>
      <c r="I11" s="71">
        <v>11</v>
      </c>
      <c r="J11" s="71">
        <v>17</v>
      </c>
      <c r="K11" s="71">
        <v>6</v>
      </c>
      <c r="L11" s="71">
        <v>34</v>
      </c>
      <c r="M11" s="87"/>
      <c r="N11" s="71">
        <v>0</v>
      </c>
      <c r="O11" s="71">
        <v>22</v>
      </c>
      <c r="P11" s="71">
        <v>10</v>
      </c>
      <c r="Q11" s="71">
        <v>6</v>
      </c>
      <c r="R11" s="71">
        <v>38</v>
      </c>
    </row>
    <row r="12" spans="1:18">
      <c r="A12" s="33" t="s">
        <v>48</v>
      </c>
      <c r="B12" s="71">
        <v>23</v>
      </c>
      <c r="C12" s="71">
        <v>11</v>
      </c>
      <c r="D12" s="71">
        <v>63</v>
      </c>
      <c r="E12" s="71">
        <v>21</v>
      </c>
      <c r="F12" s="71">
        <v>119</v>
      </c>
      <c r="G12" s="87"/>
      <c r="H12" s="71">
        <v>7</v>
      </c>
      <c r="I12" s="71">
        <v>0</v>
      </c>
      <c r="J12" s="71">
        <v>27</v>
      </c>
      <c r="K12" s="71">
        <v>12</v>
      </c>
      <c r="L12" s="71">
        <v>46</v>
      </c>
      <c r="M12" s="87"/>
      <c r="N12" s="71">
        <v>16</v>
      </c>
      <c r="O12" s="71">
        <v>11</v>
      </c>
      <c r="P12" s="71">
        <v>36</v>
      </c>
      <c r="Q12" s="71">
        <v>9</v>
      </c>
      <c r="R12" s="71">
        <v>73</v>
      </c>
    </row>
    <row r="13" spans="1:18" ht="24">
      <c r="A13" s="33" t="s">
        <v>100</v>
      </c>
      <c r="B13" s="71">
        <v>56</v>
      </c>
      <c r="C13" s="71">
        <v>97</v>
      </c>
      <c r="D13" s="71">
        <v>275</v>
      </c>
      <c r="E13" s="71">
        <v>48</v>
      </c>
      <c r="F13" s="71">
        <v>478</v>
      </c>
      <c r="G13" s="87"/>
      <c r="H13" s="71">
        <v>24</v>
      </c>
      <c r="I13" s="71">
        <v>42</v>
      </c>
      <c r="J13" s="71">
        <v>115</v>
      </c>
      <c r="K13" s="71">
        <v>22</v>
      </c>
      <c r="L13" s="71">
        <v>201</v>
      </c>
      <c r="M13" s="87"/>
      <c r="N13" s="71">
        <v>33</v>
      </c>
      <c r="O13" s="71">
        <v>56</v>
      </c>
      <c r="P13" s="71">
        <v>161</v>
      </c>
      <c r="Q13" s="71">
        <v>27</v>
      </c>
      <c r="R13" s="71">
        <v>276</v>
      </c>
    </row>
    <row r="14" spans="1:18" ht="24">
      <c r="A14" s="33" t="s">
        <v>50</v>
      </c>
      <c r="B14" s="71">
        <v>200</v>
      </c>
      <c r="C14" s="71">
        <v>134</v>
      </c>
      <c r="D14" s="71">
        <v>255</v>
      </c>
      <c r="E14" s="71">
        <v>34</v>
      </c>
      <c r="F14" s="71">
        <v>623</v>
      </c>
      <c r="G14" s="87"/>
      <c r="H14" s="71">
        <v>103</v>
      </c>
      <c r="I14" s="71">
        <v>63</v>
      </c>
      <c r="J14" s="71">
        <v>112</v>
      </c>
      <c r="K14" s="71">
        <v>21</v>
      </c>
      <c r="L14" s="71">
        <v>299</v>
      </c>
      <c r="M14" s="87"/>
      <c r="N14" s="71">
        <v>97</v>
      </c>
      <c r="O14" s="71">
        <v>71</v>
      </c>
      <c r="P14" s="71">
        <v>143</v>
      </c>
      <c r="Q14" s="71">
        <v>13</v>
      </c>
      <c r="R14" s="71">
        <v>323</v>
      </c>
    </row>
    <row r="15" spans="1:18">
      <c r="A15" s="33" t="s">
        <v>51</v>
      </c>
      <c r="B15" s="71">
        <v>57</v>
      </c>
      <c r="C15" s="71">
        <v>42</v>
      </c>
      <c r="D15" s="71">
        <v>300</v>
      </c>
      <c r="E15" s="71">
        <v>86</v>
      </c>
      <c r="F15" s="71">
        <v>485</v>
      </c>
      <c r="G15" s="87"/>
      <c r="H15" s="71">
        <v>35</v>
      </c>
      <c r="I15" s="71">
        <v>26</v>
      </c>
      <c r="J15" s="71">
        <v>182</v>
      </c>
      <c r="K15" s="71">
        <v>46</v>
      </c>
      <c r="L15" s="71">
        <v>288</v>
      </c>
      <c r="M15" s="87"/>
      <c r="N15" s="71">
        <v>22</v>
      </c>
      <c r="O15" s="71">
        <v>16</v>
      </c>
      <c r="P15" s="71">
        <v>118</v>
      </c>
      <c r="Q15" s="71">
        <v>40</v>
      </c>
      <c r="R15" s="71">
        <v>197</v>
      </c>
    </row>
    <row r="16" spans="1:18">
      <c r="A16" s="33" t="s">
        <v>52</v>
      </c>
      <c r="B16" s="71">
        <v>102</v>
      </c>
      <c r="C16" s="71">
        <v>157</v>
      </c>
      <c r="D16" s="71">
        <v>339</v>
      </c>
      <c r="E16" s="71">
        <v>178</v>
      </c>
      <c r="F16" s="71">
        <v>777</v>
      </c>
      <c r="G16" s="87"/>
      <c r="H16" s="71">
        <v>64</v>
      </c>
      <c r="I16" s="71">
        <v>96</v>
      </c>
      <c r="J16" s="71">
        <v>201</v>
      </c>
      <c r="K16" s="71">
        <v>95</v>
      </c>
      <c r="L16" s="71">
        <v>456</v>
      </c>
      <c r="M16" s="87"/>
      <c r="N16" s="71">
        <v>38</v>
      </c>
      <c r="O16" s="71">
        <v>61</v>
      </c>
      <c r="P16" s="71">
        <v>138</v>
      </c>
      <c r="Q16" s="71">
        <v>83</v>
      </c>
      <c r="R16" s="71">
        <v>321</v>
      </c>
    </row>
    <row r="17" spans="1:18">
      <c r="A17" s="33" t="s">
        <v>53</v>
      </c>
      <c r="B17" s="71">
        <v>40</v>
      </c>
      <c r="C17" s="71">
        <v>47</v>
      </c>
      <c r="D17" s="71">
        <v>183</v>
      </c>
      <c r="E17" s="71">
        <v>10</v>
      </c>
      <c r="F17" s="71">
        <v>280</v>
      </c>
      <c r="G17" s="87"/>
      <c r="H17" s="71">
        <v>21</v>
      </c>
      <c r="I17" s="71">
        <v>40</v>
      </c>
      <c r="J17" s="71">
        <v>119</v>
      </c>
      <c r="K17" s="71">
        <v>5</v>
      </c>
      <c r="L17" s="71">
        <v>186</v>
      </c>
      <c r="M17" s="87"/>
      <c r="N17" s="71">
        <v>18</v>
      </c>
      <c r="O17" s="71">
        <v>7</v>
      </c>
      <c r="P17" s="71">
        <v>64</v>
      </c>
      <c r="Q17" s="71">
        <v>4</v>
      </c>
      <c r="R17" s="71">
        <v>93</v>
      </c>
    </row>
    <row r="18" spans="1:18" ht="24">
      <c r="A18" s="33" t="s">
        <v>54</v>
      </c>
      <c r="B18" s="71">
        <v>293</v>
      </c>
      <c r="C18" s="71">
        <v>285</v>
      </c>
      <c r="D18" s="71">
        <v>690</v>
      </c>
      <c r="E18" s="71">
        <v>56</v>
      </c>
      <c r="F18" s="71">
        <v>1325</v>
      </c>
      <c r="G18" s="87"/>
      <c r="H18" s="71">
        <v>165</v>
      </c>
      <c r="I18" s="71">
        <v>166</v>
      </c>
      <c r="J18" s="71">
        <v>348</v>
      </c>
      <c r="K18" s="71">
        <v>35</v>
      </c>
      <c r="L18" s="71">
        <v>714</v>
      </c>
      <c r="M18" s="87"/>
      <c r="N18" s="71">
        <v>128</v>
      </c>
      <c r="O18" s="71">
        <v>119</v>
      </c>
      <c r="P18" s="71">
        <v>342</v>
      </c>
      <c r="Q18" s="71">
        <v>22</v>
      </c>
      <c r="R18" s="71">
        <v>611</v>
      </c>
    </row>
    <row r="19" spans="1:18">
      <c r="A19" s="33" t="s">
        <v>55</v>
      </c>
      <c r="B19" s="71">
        <v>38</v>
      </c>
      <c r="C19" s="71">
        <v>9</v>
      </c>
      <c r="D19" s="71">
        <v>74</v>
      </c>
      <c r="E19" s="71">
        <v>15</v>
      </c>
      <c r="F19" s="71">
        <v>136</v>
      </c>
      <c r="G19" s="87"/>
      <c r="H19" s="71">
        <v>27</v>
      </c>
      <c r="I19" s="71">
        <v>3</v>
      </c>
      <c r="J19" s="71">
        <v>38</v>
      </c>
      <c r="K19" s="71">
        <v>6</v>
      </c>
      <c r="L19" s="71">
        <v>73</v>
      </c>
      <c r="M19" s="87"/>
      <c r="N19" s="71">
        <v>12</v>
      </c>
      <c r="O19" s="71">
        <v>6</v>
      </c>
      <c r="P19" s="71">
        <v>36</v>
      </c>
      <c r="Q19" s="71">
        <v>9</v>
      </c>
      <c r="R19" s="71">
        <v>63</v>
      </c>
    </row>
    <row r="20" spans="1:18">
      <c r="A20" s="33" t="s">
        <v>56</v>
      </c>
      <c r="B20" s="71">
        <v>114</v>
      </c>
      <c r="C20" s="71">
        <v>360</v>
      </c>
      <c r="D20" s="71">
        <v>482</v>
      </c>
      <c r="E20" s="71">
        <v>58</v>
      </c>
      <c r="F20" s="71">
        <v>1015</v>
      </c>
      <c r="G20" s="87"/>
      <c r="H20" s="71">
        <v>51</v>
      </c>
      <c r="I20" s="71">
        <v>212</v>
      </c>
      <c r="J20" s="71">
        <v>204</v>
      </c>
      <c r="K20" s="71">
        <v>27</v>
      </c>
      <c r="L20" s="71">
        <v>495</v>
      </c>
      <c r="M20" s="87"/>
      <c r="N20" s="71">
        <v>63</v>
      </c>
      <c r="O20" s="71">
        <v>148</v>
      </c>
      <c r="P20" s="71">
        <v>278</v>
      </c>
      <c r="Q20" s="71">
        <v>31</v>
      </c>
      <c r="R20" s="71">
        <v>520</v>
      </c>
    </row>
    <row r="21" spans="1:18">
      <c r="A21" s="33" t="s">
        <v>4</v>
      </c>
      <c r="B21" s="71">
        <v>20724</v>
      </c>
      <c r="C21" s="71">
        <v>26661</v>
      </c>
      <c r="D21" s="71">
        <v>54379</v>
      </c>
      <c r="E21" s="71">
        <v>37620</v>
      </c>
      <c r="F21" s="71">
        <v>139384</v>
      </c>
      <c r="G21" s="87"/>
      <c r="H21" s="71">
        <v>10662</v>
      </c>
      <c r="I21" s="71">
        <v>13900</v>
      </c>
      <c r="J21" s="71">
        <v>28702</v>
      </c>
      <c r="K21" s="71">
        <v>15064</v>
      </c>
      <c r="L21" s="71">
        <v>68327</v>
      </c>
      <c r="M21" s="87"/>
      <c r="N21" s="71">
        <v>10062</v>
      </c>
      <c r="O21" s="71">
        <v>1761</v>
      </c>
      <c r="P21" s="71">
        <v>25677</v>
      </c>
      <c r="Q21" s="71">
        <v>22556</v>
      </c>
      <c r="R21" s="71">
        <v>71057</v>
      </c>
    </row>
  </sheetData>
  <mergeCells count="4">
    <mergeCell ref="B1:R1"/>
    <mergeCell ref="A2:F2"/>
    <mergeCell ref="H2:L2"/>
    <mergeCell ref="N2:R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5"/>
  <sheetViews>
    <sheetView zoomScaleNormal="100" workbookViewId="0">
      <selection activeCell="N18" sqref="N18"/>
    </sheetView>
  </sheetViews>
  <sheetFormatPr baseColWidth="10" defaultRowHeight="12"/>
  <cols>
    <col min="1" max="1" width="21.28515625" style="28" customWidth="1"/>
    <col min="2" max="2" width="8.140625" style="6" customWidth="1"/>
    <col min="3" max="3" width="5.85546875" style="6" customWidth="1"/>
    <col min="4" max="4" width="7.140625" style="6" customWidth="1"/>
    <col min="5" max="5" width="9.140625" style="6" customWidth="1"/>
    <col min="6" max="6" width="7" style="6" customWidth="1"/>
    <col min="7" max="7" width="7.42578125" style="6" customWidth="1"/>
    <col min="8" max="8" width="8.85546875" style="6" customWidth="1"/>
    <col min="9" max="9" width="2.5703125" style="6" customWidth="1"/>
    <col min="10" max="10" width="8.140625" style="6" customWidth="1"/>
    <col min="11" max="11" width="6.28515625" style="6" customWidth="1"/>
    <col min="12" max="12" width="7.7109375" style="6" customWidth="1"/>
    <col min="13" max="13" width="8.85546875" style="6" customWidth="1"/>
    <col min="14" max="14" width="8.7109375" style="6" customWidth="1"/>
    <col min="15" max="15" width="7" style="6" customWidth="1"/>
    <col min="16" max="16" width="7.42578125" style="6" customWidth="1"/>
    <col min="17" max="16384" width="11.42578125" style="6"/>
  </cols>
  <sheetData>
    <row r="2" spans="1:17" ht="15.75">
      <c r="B2" s="27" t="s">
        <v>80</v>
      </c>
      <c r="J2" s="10" t="s">
        <v>79</v>
      </c>
    </row>
    <row r="3" spans="1:17" ht="60">
      <c r="A3" s="33"/>
      <c r="B3" s="7" t="s">
        <v>29</v>
      </c>
      <c r="C3" s="7" t="s">
        <v>30</v>
      </c>
      <c r="D3" s="7" t="s">
        <v>31</v>
      </c>
      <c r="E3" s="7" t="s">
        <v>32</v>
      </c>
      <c r="F3" s="7" t="s">
        <v>33</v>
      </c>
      <c r="G3" s="7" t="s">
        <v>34</v>
      </c>
      <c r="H3" s="7" t="s">
        <v>4</v>
      </c>
      <c r="J3" s="7" t="s">
        <v>29</v>
      </c>
      <c r="K3" s="7" t="s">
        <v>30</v>
      </c>
      <c r="L3" s="7" t="s">
        <v>31</v>
      </c>
      <c r="M3" s="7" t="s">
        <v>32</v>
      </c>
      <c r="N3" s="7" t="s">
        <v>33</v>
      </c>
      <c r="O3" s="7" t="s">
        <v>34</v>
      </c>
      <c r="P3" s="7" t="s">
        <v>4</v>
      </c>
    </row>
    <row r="4" spans="1:17">
      <c r="A4" s="33" t="s">
        <v>44</v>
      </c>
      <c r="B4" s="8">
        <v>51382</v>
      </c>
      <c r="C4" s="8">
        <v>9915</v>
      </c>
      <c r="D4" s="8">
        <v>26042</v>
      </c>
      <c r="E4" s="8">
        <v>14866</v>
      </c>
      <c r="F4" s="8">
        <v>3112</v>
      </c>
      <c r="G4" s="8">
        <v>5778</v>
      </c>
      <c r="H4" s="8">
        <v>111096</v>
      </c>
      <c r="I4" s="35"/>
      <c r="J4" s="8">
        <v>23632</v>
      </c>
      <c r="K4" s="8">
        <v>4710</v>
      </c>
      <c r="L4" s="8">
        <v>15636</v>
      </c>
      <c r="M4" s="8">
        <v>7395</v>
      </c>
      <c r="N4" s="8">
        <v>3026</v>
      </c>
      <c r="O4" s="8">
        <v>2896</v>
      </c>
      <c r="P4" s="8">
        <v>57295</v>
      </c>
    </row>
    <row r="5" spans="1:17">
      <c r="A5" s="33" t="s">
        <v>78</v>
      </c>
      <c r="B5" s="40">
        <f>B4/$H$4</f>
        <v>0.46250090012241662</v>
      </c>
      <c r="C5" s="40">
        <f t="shared" ref="C5:H5" si="0">C4/$H$4</f>
        <v>8.9247137610715052E-2</v>
      </c>
      <c r="D5" s="40">
        <f t="shared" si="0"/>
        <v>0.23440987974364513</v>
      </c>
      <c r="E5" s="40">
        <f t="shared" si="0"/>
        <v>0.13381219845899042</v>
      </c>
      <c r="F5" s="40">
        <f t="shared" si="0"/>
        <v>2.8011809606106431E-2</v>
      </c>
      <c r="G5" s="40">
        <f t="shared" si="0"/>
        <v>5.200907323395982E-2</v>
      </c>
      <c r="H5" s="40">
        <f t="shared" si="0"/>
        <v>1</v>
      </c>
      <c r="I5" s="35"/>
      <c r="J5" s="40">
        <f>J4/$P$4</f>
        <v>0.41246182040317653</v>
      </c>
      <c r="K5" s="40">
        <f t="shared" ref="K5:P5" si="1">K4/$P$4</f>
        <v>8.2206126189021733E-2</v>
      </c>
      <c r="L5" s="40">
        <f t="shared" si="1"/>
        <v>0.27290339471158043</v>
      </c>
      <c r="M5" s="40">
        <f t="shared" si="1"/>
        <v>0.12906885417575706</v>
      </c>
      <c r="N5" s="40">
        <f t="shared" si="1"/>
        <v>5.2814381708700585E-2</v>
      </c>
      <c r="O5" s="40">
        <f t="shared" si="1"/>
        <v>5.0545422811763677E-2</v>
      </c>
      <c r="P5" s="40">
        <f t="shared" si="1"/>
        <v>1</v>
      </c>
      <c r="Q5" s="9"/>
    </row>
    <row r="6" spans="1:17">
      <c r="A6" s="33" t="s">
        <v>45</v>
      </c>
      <c r="B6" s="8">
        <v>1169</v>
      </c>
      <c r="C6" s="8">
        <v>424</v>
      </c>
      <c r="D6" s="8">
        <v>370</v>
      </c>
      <c r="E6" s="8">
        <v>161</v>
      </c>
      <c r="F6" s="8">
        <v>130</v>
      </c>
      <c r="G6" s="8">
        <v>172</v>
      </c>
      <c r="H6" s="8">
        <v>2426</v>
      </c>
      <c r="I6" s="35"/>
      <c r="J6" s="8">
        <v>548</v>
      </c>
      <c r="K6" s="8">
        <v>254</v>
      </c>
      <c r="L6" s="8">
        <v>165</v>
      </c>
      <c r="M6" s="8">
        <v>87</v>
      </c>
      <c r="N6" s="8">
        <v>126</v>
      </c>
      <c r="O6" s="8">
        <v>89</v>
      </c>
      <c r="P6" s="8">
        <v>1269</v>
      </c>
    </row>
    <row r="7" spans="1:17">
      <c r="A7" s="33" t="s">
        <v>78</v>
      </c>
      <c r="B7" s="36">
        <f>B6/$H$6</f>
        <v>0.48186314921681783</v>
      </c>
      <c r="C7" s="39">
        <f t="shared" ref="C7:H7" si="2">C6/$H$6</f>
        <v>0.17477328936521022</v>
      </c>
      <c r="D7" s="39">
        <f t="shared" si="2"/>
        <v>0.15251442704039572</v>
      </c>
      <c r="E7" s="39">
        <f t="shared" si="2"/>
        <v>6.63643858202803E-2</v>
      </c>
      <c r="F7" s="39">
        <f t="shared" si="2"/>
        <v>5.3586150041220117E-2</v>
      </c>
      <c r="G7" s="39">
        <f t="shared" si="2"/>
        <v>7.0898598516075842E-2</v>
      </c>
      <c r="H7" s="36">
        <f t="shared" si="2"/>
        <v>1</v>
      </c>
      <c r="I7" s="35"/>
      <c r="J7" s="44">
        <f>J6/$P$6</f>
        <v>0.43183609141055951</v>
      </c>
      <c r="K7" s="45">
        <f t="shared" ref="K7:P7" si="3">K6/$P$6</f>
        <v>0.20015760441292357</v>
      </c>
      <c r="L7" s="45">
        <f t="shared" si="3"/>
        <v>0.13002364066193853</v>
      </c>
      <c r="M7" s="45">
        <f t="shared" si="3"/>
        <v>6.8557919621749411E-2</v>
      </c>
      <c r="N7" s="45">
        <f t="shared" si="3"/>
        <v>9.9290780141843976E-2</v>
      </c>
      <c r="O7" s="45">
        <f t="shared" si="3"/>
        <v>7.0133963750985032E-2</v>
      </c>
      <c r="P7" s="44">
        <f t="shared" si="3"/>
        <v>1</v>
      </c>
      <c r="Q7" s="9"/>
    </row>
    <row r="8" spans="1:17">
      <c r="A8" s="33" t="s">
        <v>46</v>
      </c>
      <c r="B8" s="9">
        <v>338</v>
      </c>
      <c r="C8" s="9">
        <v>100</v>
      </c>
      <c r="D8" s="9">
        <v>213</v>
      </c>
      <c r="E8" s="9">
        <v>16</v>
      </c>
      <c r="F8" s="9">
        <v>33</v>
      </c>
      <c r="G8" s="9">
        <v>54</v>
      </c>
      <c r="H8" s="9">
        <v>754</v>
      </c>
      <c r="J8" s="8">
        <v>216</v>
      </c>
      <c r="K8" s="8">
        <v>47</v>
      </c>
      <c r="L8" s="8">
        <v>122</v>
      </c>
      <c r="M8" s="8">
        <v>5</v>
      </c>
      <c r="N8" s="8">
        <v>0</v>
      </c>
      <c r="O8" s="8">
        <v>24</v>
      </c>
      <c r="P8" s="8">
        <v>413</v>
      </c>
    </row>
    <row r="9" spans="1:17">
      <c r="A9" s="33" t="s">
        <v>78</v>
      </c>
      <c r="B9" s="41">
        <f>B8/$H$8</f>
        <v>0.44827586206896552</v>
      </c>
      <c r="C9" s="37">
        <f t="shared" ref="C9:H9" si="4">C8/$H$8</f>
        <v>0.13262599469496023</v>
      </c>
      <c r="D9" s="37">
        <f t="shared" si="4"/>
        <v>0.28249336870026526</v>
      </c>
      <c r="E9" s="37">
        <f t="shared" si="4"/>
        <v>2.1220159151193633E-2</v>
      </c>
      <c r="F9" s="41">
        <f t="shared" si="4"/>
        <v>4.3766578249336871E-2</v>
      </c>
      <c r="G9" s="37">
        <f t="shared" si="4"/>
        <v>7.161803713527852E-2</v>
      </c>
      <c r="H9" s="37">
        <f t="shared" si="4"/>
        <v>1</v>
      </c>
      <c r="J9" s="45">
        <f>J8/$P$8</f>
        <v>0.52300242130750607</v>
      </c>
      <c r="K9" s="44">
        <f t="shared" ref="K9:P9" si="5">K8/$P$8</f>
        <v>0.11380145278450363</v>
      </c>
      <c r="L9" s="45">
        <f t="shared" si="5"/>
        <v>0.29539951573849876</v>
      </c>
      <c r="M9" s="45">
        <f t="shared" si="5"/>
        <v>1.2106537530266344E-2</v>
      </c>
      <c r="N9" s="45">
        <f t="shared" si="5"/>
        <v>0</v>
      </c>
      <c r="O9" s="44">
        <f t="shared" si="5"/>
        <v>5.8111380145278453E-2</v>
      </c>
      <c r="P9" s="44">
        <f t="shared" si="5"/>
        <v>1</v>
      </c>
    </row>
    <row r="10" spans="1:17" ht="12.75" customHeight="1">
      <c r="A10" s="33" t="s">
        <v>77</v>
      </c>
      <c r="B10" s="9">
        <v>227</v>
      </c>
      <c r="C10" s="9">
        <v>74</v>
      </c>
      <c r="D10" s="9">
        <v>20</v>
      </c>
      <c r="E10" s="9">
        <v>70</v>
      </c>
      <c r="F10" s="9">
        <v>9</v>
      </c>
      <c r="G10" s="9">
        <v>21</v>
      </c>
      <c r="H10" s="9">
        <v>421</v>
      </c>
      <c r="J10" s="8">
        <v>120</v>
      </c>
      <c r="K10" s="8">
        <v>47</v>
      </c>
      <c r="L10" s="8">
        <v>8</v>
      </c>
      <c r="M10" s="8">
        <v>45</v>
      </c>
      <c r="N10" s="8">
        <v>9</v>
      </c>
      <c r="O10" s="8">
        <v>15</v>
      </c>
      <c r="P10" s="8">
        <v>244</v>
      </c>
    </row>
    <row r="11" spans="1:17" ht="12.75" customHeight="1">
      <c r="A11" s="33" t="s">
        <v>78</v>
      </c>
      <c r="B11" s="41">
        <f>B10/$H$10</f>
        <v>0.53919239904988125</v>
      </c>
      <c r="C11" s="41">
        <f t="shared" ref="C11:H11" si="6">C10/$H$10</f>
        <v>0.17577197149643706</v>
      </c>
      <c r="D11" s="41">
        <f t="shared" si="6"/>
        <v>4.7505938242280284E-2</v>
      </c>
      <c r="E11" s="37">
        <f t="shared" si="6"/>
        <v>0.166270783847981</v>
      </c>
      <c r="F11" s="37">
        <f t="shared" si="6"/>
        <v>2.1377672209026127E-2</v>
      </c>
      <c r="G11" s="37">
        <f t="shared" si="6"/>
        <v>4.9881235154394299E-2</v>
      </c>
      <c r="H11" s="37">
        <f t="shared" si="6"/>
        <v>1</v>
      </c>
      <c r="J11" s="45">
        <f>J10/$P$10</f>
        <v>0.49180327868852458</v>
      </c>
      <c r="K11" s="45">
        <f t="shared" ref="K11:P11" si="7">K10/$P$10</f>
        <v>0.19262295081967212</v>
      </c>
      <c r="L11" s="45">
        <f t="shared" si="7"/>
        <v>3.2786885245901641E-2</v>
      </c>
      <c r="M11" s="45">
        <f t="shared" si="7"/>
        <v>0.18442622950819673</v>
      </c>
      <c r="N11" s="44">
        <f t="shared" si="7"/>
        <v>3.6885245901639344E-2</v>
      </c>
      <c r="O11" s="44">
        <f t="shared" si="7"/>
        <v>6.1475409836065573E-2</v>
      </c>
      <c r="P11" s="44">
        <f t="shared" si="7"/>
        <v>1</v>
      </c>
    </row>
    <row r="12" spans="1:17" ht="16.5" customHeight="1">
      <c r="A12" s="33" t="s">
        <v>50</v>
      </c>
      <c r="B12" s="9">
        <v>97</v>
      </c>
      <c r="C12" s="9">
        <v>91</v>
      </c>
      <c r="D12" s="9">
        <v>11</v>
      </c>
      <c r="E12" s="9">
        <v>73</v>
      </c>
      <c r="F12" s="9">
        <v>31</v>
      </c>
      <c r="G12" s="9">
        <v>119</v>
      </c>
      <c r="H12" s="9">
        <v>423</v>
      </c>
      <c r="J12" s="8">
        <v>47</v>
      </c>
      <c r="K12" s="8">
        <v>55</v>
      </c>
      <c r="L12" s="8">
        <v>4</v>
      </c>
      <c r="M12" s="8">
        <v>42</v>
      </c>
      <c r="N12" s="8">
        <v>26</v>
      </c>
      <c r="O12" s="8">
        <v>53</v>
      </c>
      <c r="P12" s="8">
        <v>226</v>
      </c>
    </row>
    <row r="13" spans="1:17" ht="14.25" customHeight="1">
      <c r="A13" s="33" t="s">
        <v>78</v>
      </c>
      <c r="B13" s="41">
        <f>B12/$H$12</f>
        <v>0.2293144208037825</v>
      </c>
      <c r="C13" s="41">
        <f t="shared" ref="C13:H13" si="8">C12/$H$12</f>
        <v>0.21513002364066194</v>
      </c>
      <c r="D13" s="41">
        <f t="shared" si="8"/>
        <v>2.6004728132387706E-2</v>
      </c>
      <c r="E13" s="41">
        <f t="shared" si="8"/>
        <v>0.17257683215130024</v>
      </c>
      <c r="F13" s="41">
        <f t="shared" si="8"/>
        <v>7.328605200945626E-2</v>
      </c>
      <c r="G13" s="41">
        <f t="shared" si="8"/>
        <v>0.28132387706855794</v>
      </c>
      <c r="H13" s="37">
        <f t="shared" si="8"/>
        <v>1</v>
      </c>
      <c r="J13" s="45">
        <f>J12/$P$12</f>
        <v>0.20796460176991149</v>
      </c>
      <c r="K13" s="45">
        <f t="shared" ref="K13:P13" si="9">K12/$P$12</f>
        <v>0.24336283185840707</v>
      </c>
      <c r="L13" s="45">
        <f t="shared" si="9"/>
        <v>1.7699115044247787E-2</v>
      </c>
      <c r="M13" s="45">
        <f t="shared" si="9"/>
        <v>0.18584070796460178</v>
      </c>
      <c r="N13" s="45">
        <f t="shared" si="9"/>
        <v>0.11504424778761062</v>
      </c>
      <c r="O13" s="45">
        <f t="shared" si="9"/>
        <v>0.23451327433628319</v>
      </c>
      <c r="P13" s="44">
        <f t="shared" si="9"/>
        <v>1</v>
      </c>
    </row>
    <row r="14" spans="1:17" ht="15" customHeight="1">
      <c r="A14" s="42" t="s">
        <v>51</v>
      </c>
      <c r="B14" s="9">
        <v>161</v>
      </c>
      <c r="C14" s="9">
        <v>104</v>
      </c>
      <c r="D14" s="9">
        <v>60</v>
      </c>
      <c r="E14" s="9">
        <v>16</v>
      </c>
      <c r="F14" s="9">
        <v>51</v>
      </c>
      <c r="G14" s="9">
        <v>36</v>
      </c>
      <c r="H14" s="9">
        <v>428</v>
      </c>
      <c r="J14" s="8">
        <v>46</v>
      </c>
      <c r="K14" s="8">
        <v>41</v>
      </c>
      <c r="L14" s="8">
        <v>15</v>
      </c>
      <c r="M14" s="8">
        <v>6</v>
      </c>
      <c r="N14" s="8">
        <v>51</v>
      </c>
      <c r="O14" s="8">
        <v>17</v>
      </c>
      <c r="P14" s="8">
        <v>175</v>
      </c>
    </row>
    <row r="15" spans="1:17" ht="16.5" customHeight="1">
      <c r="A15" s="33" t="s">
        <v>78</v>
      </c>
      <c r="B15" s="41">
        <f>B14/$H$14</f>
        <v>0.37616822429906543</v>
      </c>
      <c r="C15" s="41">
        <f t="shared" ref="C15:H15" si="10">C14/$H$14</f>
        <v>0.24299065420560748</v>
      </c>
      <c r="D15" s="41">
        <f t="shared" si="10"/>
        <v>0.14018691588785046</v>
      </c>
      <c r="E15" s="41">
        <f t="shared" si="10"/>
        <v>3.7383177570093455E-2</v>
      </c>
      <c r="F15" s="41">
        <f t="shared" si="10"/>
        <v>0.1191588785046729</v>
      </c>
      <c r="G15" s="41">
        <f t="shared" si="10"/>
        <v>8.4112149532710276E-2</v>
      </c>
      <c r="H15" s="37">
        <f t="shared" si="10"/>
        <v>1</v>
      </c>
      <c r="J15" s="45">
        <f>J14/$P$14</f>
        <v>0.26285714285714284</v>
      </c>
      <c r="K15" s="45">
        <f t="shared" ref="K15:P15" si="11">K14/$P$14</f>
        <v>0.23428571428571429</v>
      </c>
      <c r="L15" s="45">
        <f t="shared" si="11"/>
        <v>8.5714285714285715E-2</v>
      </c>
      <c r="M15" s="45">
        <f t="shared" si="11"/>
        <v>3.4285714285714287E-2</v>
      </c>
      <c r="N15" s="45">
        <f t="shared" si="11"/>
        <v>0.29142857142857143</v>
      </c>
      <c r="O15" s="44">
        <f t="shared" si="11"/>
        <v>9.7142857142857142E-2</v>
      </c>
      <c r="P15" s="44">
        <f t="shared" si="11"/>
        <v>1</v>
      </c>
    </row>
    <row r="16" spans="1:17" ht="18.75" customHeight="1">
      <c r="A16" s="34" t="s">
        <v>52</v>
      </c>
      <c r="B16" s="46">
        <v>180</v>
      </c>
      <c r="C16" s="46">
        <v>131</v>
      </c>
      <c r="D16" s="46">
        <v>79</v>
      </c>
      <c r="E16" s="46">
        <v>124</v>
      </c>
      <c r="F16" s="46">
        <v>98</v>
      </c>
      <c r="G16" s="46">
        <v>63</v>
      </c>
      <c r="H16" s="46">
        <v>674</v>
      </c>
      <c r="J16" s="8">
        <v>56</v>
      </c>
      <c r="K16" s="8">
        <v>45</v>
      </c>
      <c r="L16" s="8">
        <v>9</v>
      </c>
      <c r="M16" s="8">
        <v>45</v>
      </c>
      <c r="N16" s="8">
        <v>97</v>
      </c>
      <c r="O16" s="8">
        <v>30</v>
      </c>
      <c r="P16" s="8">
        <v>283</v>
      </c>
    </row>
    <row r="17" spans="1:16" ht="17.25" customHeight="1">
      <c r="A17" s="33" t="s">
        <v>78</v>
      </c>
      <c r="B17" s="38">
        <f>B16/$H$16</f>
        <v>0.26706231454005935</v>
      </c>
      <c r="C17" s="38">
        <f t="shared" ref="C17:H17" si="12">C16/$H$16</f>
        <v>0.1943620178041543</v>
      </c>
      <c r="D17" s="38">
        <f t="shared" si="12"/>
        <v>0.1172106824925816</v>
      </c>
      <c r="E17" s="38">
        <f t="shared" si="12"/>
        <v>0.18397626112759644</v>
      </c>
      <c r="F17" s="38">
        <f t="shared" si="12"/>
        <v>0.14540059347181009</v>
      </c>
      <c r="G17" s="38">
        <f t="shared" si="12"/>
        <v>9.3471810089020765E-2</v>
      </c>
      <c r="H17" s="38">
        <f t="shared" si="12"/>
        <v>1</v>
      </c>
      <c r="J17" s="38">
        <f>J16/$P$16</f>
        <v>0.19787985865724381</v>
      </c>
      <c r="K17" s="38">
        <f t="shared" ref="K17:P17" si="13">K16/$P$16</f>
        <v>0.15901060070671377</v>
      </c>
      <c r="L17" s="38">
        <f t="shared" si="13"/>
        <v>3.1802120141342753E-2</v>
      </c>
      <c r="M17" s="38">
        <f t="shared" si="13"/>
        <v>0.15901060070671377</v>
      </c>
      <c r="N17" s="38">
        <f>N16/$P$16</f>
        <v>0.34275618374558303</v>
      </c>
      <c r="O17" s="38">
        <f t="shared" si="13"/>
        <v>0.10600706713780919</v>
      </c>
      <c r="P17" s="38">
        <f t="shared" si="13"/>
        <v>1</v>
      </c>
    </row>
    <row r="18" spans="1:16">
      <c r="A18" s="42" t="s">
        <v>53</v>
      </c>
      <c r="B18" s="9">
        <v>107</v>
      </c>
      <c r="C18" s="9">
        <v>77</v>
      </c>
      <c r="D18" s="9">
        <v>5</v>
      </c>
      <c r="E18" s="9">
        <v>14</v>
      </c>
      <c r="F18" s="9">
        <v>9</v>
      </c>
      <c r="G18" s="9">
        <v>28</v>
      </c>
      <c r="H18" s="9">
        <v>240</v>
      </c>
      <c r="J18" s="8">
        <v>28</v>
      </c>
      <c r="K18" s="8">
        <v>24</v>
      </c>
      <c r="L18" s="8">
        <v>0</v>
      </c>
      <c r="M18" s="8">
        <v>4</v>
      </c>
      <c r="N18" s="8">
        <v>9</v>
      </c>
      <c r="O18" s="8">
        <v>10</v>
      </c>
      <c r="P18" s="8">
        <v>75</v>
      </c>
    </row>
    <row r="19" spans="1:16">
      <c r="A19" s="33" t="s">
        <v>78</v>
      </c>
      <c r="B19" s="41">
        <f>B18/$H$18</f>
        <v>0.44583333333333336</v>
      </c>
      <c r="C19" s="41">
        <f t="shared" ref="C19:H19" si="14">C18/$H$18</f>
        <v>0.32083333333333336</v>
      </c>
      <c r="D19" s="41">
        <f t="shared" si="14"/>
        <v>2.0833333333333332E-2</v>
      </c>
      <c r="E19" s="41">
        <f t="shared" si="14"/>
        <v>5.8333333333333334E-2</v>
      </c>
      <c r="F19" s="37">
        <f t="shared" si="14"/>
        <v>3.7499999999999999E-2</v>
      </c>
      <c r="G19" s="41">
        <f t="shared" si="14"/>
        <v>0.11666666666666667</v>
      </c>
      <c r="H19" s="37">
        <f t="shared" si="14"/>
        <v>1</v>
      </c>
      <c r="J19" s="45">
        <f>J18/$P$18</f>
        <v>0.37333333333333335</v>
      </c>
      <c r="K19" s="45">
        <f t="shared" ref="K19:P19" si="15">K18/$P$18</f>
        <v>0.32</v>
      </c>
      <c r="L19" s="45">
        <f t="shared" si="15"/>
        <v>0</v>
      </c>
      <c r="M19" s="45">
        <f t="shared" si="15"/>
        <v>5.3333333333333337E-2</v>
      </c>
      <c r="N19" s="45">
        <f t="shared" si="15"/>
        <v>0.12</v>
      </c>
      <c r="O19" s="45">
        <f t="shared" si="15"/>
        <v>0.13333333333333333</v>
      </c>
      <c r="P19" s="44">
        <f t="shared" si="15"/>
        <v>1</v>
      </c>
    </row>
    <row r="20" spans="1:16" ht="18" customHeight="1">
      <c r="A20" s="42" t="s">
        <v>54</v>
      </c>
      <c r="B20" s="9">
        <v>337</v>
      </c>
      <c r="C20" s="9">
        <v>325</v>
      </c>
      <c r="D20" s="9">
        <v>15</v>
      </c>
      <c r="E20" s="9">
        <v>217</v>
      </c>
      <c r="F20" s="9">
        <v>30</v>
      </c>
      <c r="G20" s="9">
        <v>109</v>
      </c>
      <c r="H20" s="8">
        <v>1032</v>
      </c>
      <c r="J20" s="8">
        <v>134</v>
      </c>
      <c r="K20" s="8">
        <v>164</v>
      </c>
      <c r="L20" s="8">
        <v>6</v>
      </c>
      <c r="M20" s="8">
        <v>94</v>
      </c>
      <c r="N20" s="8">
        <v>27</v>
      </c>
      <c r="O20" s="8">
        <v>57</v>
      </c>
      <c r="P20" s="8">
        <v>483</v>
      </c>
    </row>
    <row r="21" spans="1:16" ht="16.5" customHeight="1">
      <c r="A21" s="33" t="s">
        <v>78</v>
      </c>
      <c r="B21" s="41">
        <f>B20/$H$20</f>
        <v>0.32655038759689925</v>
      </c>
      <c r="C21" s="41">
        <f t="shared" ref="C21:H21" si="16">C20/$H$20</f>
        <v>0.31492248062015504</v>
      </c>
      <c r="D21" s="41">
        <f t="shared" si="16"/>
        <v>1.4534883720930232E-2</v>
      </c>
      <c r="E21" s="41">
        <f t="shared" si="16"/>
        <v>0.21027131782945738</v>
      </c>
      <c r="F21" s="37">
        <f t="shared" si="16"/>
        <v>2.9069767441860465E-2</v>
      </c>
      <c r="G21" s="41">
        <f t="shared" si="16"/>
        <v>0.10562015503875968</v>
      </c>
      <c r="H21" s="37">
        <f t="shared" si="16"/>
        <v>1</v>
      </c>
      <c r="J21" s="45">
        <f>J20/$P$20</f>
        <v>0.2774327122153209</v>
      </c>
      <c r="K21" s="45">
        <f t="shared" ref="K21:P21" si="17">K20/$P$20</f>
        <v>0.33954451345755693</v>
      </c>
      <c r="L21" s="45">
        <f t="shared" si="17"/>
        <v>1.2422360248447204E-2</v>
      </c>
      <c r="M21" s="45">
        <f t="shared" si="17"/>
        <v>0.19461697722567287</v>
      </c>
      <c r="N21" s="44">
        <f t="shared" si="17"/>
        <v>5.5900621118012424E-2</v>
      </c>
      <c r="O21" s="45">
        <f t="shared" si="17"/>
        <v>0.11801242236024845</v>
      </c>
      <c r="P21" s="44">
        <f t="shared" si="17"/>
        <v>1</v>
      </c>
    </row>
    <row r="22" spans="1:16" ht="13.5" customHeight="1">
      <c r="A22" s="33" t="s">
        <v>56</v>
      </c>
      <c r="B22" s="9">
        <v>260</v>
      </c>
      <c r="C22" s="9">
        <v>124</v>
      </c>
      <c r="D22" s="9">
        <v>27</v>
      </c>
      <c r="E22" s="9">
        <v>346</v>
      </c>
      <c r="F22" s="9">
        <v>48</v>
      </c>
      <c r="G22" s="9">
        <v>94</v>
      </c>
      <c r="H22" s="9">
        <v>901</v>
      </c>
      <c r="J22" s="8">
        <v>115</v>
      </c>
      <c r="K22" s="8">
        <v>70</v>
      </c>
      <c r="L22" s="8">
        <v>13</v>
      </c>
      <c r="M22" s="8">
        <v>160</v>
      </c>
      <c r="N22" s="8">
        <v>48</v>
      </c>
      <c r="O22" s="8">
        <v>50</v>
      </c>
      <c r="P22" s="8">
        <v>457</v>
      </c>
    </row>
    <row r="23" spans="1:16" ht="13.5" customHeight="1">
      <c r="A23" s="33" t="s">
        <v>78</v>
      </c>
      <c r="B23" s="41">
        <f>B22/$H$22</f>
        <v>0.28856825749167592</v>
      </c>
      <c r="C23" s="41">
        <f t="shared" ref="C23:H23" si="18">C22/$H$22</f>
        <v>0.13762486126526083</v>
      </c>
      <c r="D23" s="41">
        <f t="shared" si="18"/>
        <v>2.9966703662597113E-2</v>
      </c>
      <c r="E23" s="41">
        <f t="shared" si="18"/>
        <v>0.38401775804661487</v>
      </c>
      <c r="F23" s="37">
        <f t="shared" si="18"/>
        <v>5.327413984461709E-2</v>
      </c>
      <c r="G23" s="41">
        <f t="shared" si="18"/>
        <v>0.10432852386237514</v>
      </c>
      <c r="H23" s="37">
        <f t="shared" si="18"/>
        <v>1</v>
      </c>
      <c r="J23" s="48">
        <f>J22/$P$22</f>
        <v>0.25164113785557984</v>
      </c>
      <c r="K23" s="48">
        <f t="shared" ref="K23:P23" si="19">K22/$P$22</f>
        <v>0.15317286652078774</v>
      </c>
      <c r="L23" s="48">
        <f t="shared" si="19"/>
        <v>2.8446389496717725E-2</v>
      </c>
      <c r="M23" s="48">
        <f t="shared" si="19"/>
        <v>0.35010940919037198</v>
      </c>
      <c r="N23" s="48">
        <f t="shared" si="19"/>
        <v>0.10503282275711159</v>
      </c>
      <c r="O23" s="48">
        <f t="shared" si="19"/>
        <v>0.10940919037199125</v>
      </c>
      <c r="P23" s="47">
        <f t="shared" si="19"/>
        <v>1</v>
      </c>
    </row>
    <row r="24" spans="1:16">
      <c r="A24" s="33" t="s">
        <v>4</v>
      </c>
      <c r="B24" s="8">
        <v>54351</v>
      </c>
      <c r="C24" s="8">
        <v>11424</v>
      </c>
      <c r="D24" s="8">
        <v>26883</v>
      </c>
      <c r="E24" s="8">
        <v>15937</v>
      </c>
      <c r="F24" s="8">
        <v>3573</v>
      </c>
      <c r="G24" s="8">
        <v>6492</v>
      </c>
      <c r="H24" s="8">
        <v>118660</v>
      </c>
      <c r="J24" s="8">
        <v>24887</v>
      </c>
      <c r="K24" s="8">
        <v>5493</v>
      </c>
      <c r="L24" s="8">
        <v>15964</v>
      </c>
      <c r="M24" s="8">
        <v>7919</v>
      </c>
      <c r="N24" s="8">
        <v>3474</v>
      </c>
      <c r="O24" s="8">
        <v>3257</v>
      </c>
      <c r="P24" s="8">
        <v>60994</v>
      </c>
    </row>
    <row r="25" spans="1:16">
      <c r="A25" s="33" t="s">
        <v>78</v>
      </c>
      <c r="B25" s="23">
        <f>B24/$H$24</f>
        <v>0.45803977751559077</v>
      </c>
      <c r="C25" s="23">
        <f t="shared" ref="C25:H25" si="20">C24/$H$24</f>
        <v>9.6275071633237827E-2</v>
      </c>
      <c r="D25" s="23">
        <f t="shared" si="20"/>
        <v>0.22655486263273217</v>
      </c>
      <c r="E25" s="23">
        <f t="shared" si="20"/>
        <v>0.13430810719703354</v>
      </c>
      <c r="F25" s="23">
        <f t="shared" si="20"/>
        <v>3.0111242204618235E-2</v>
      </c>
      <c r="G25" s="23">
        <f t="shared" si="20"/>
        <v>5.4710938816787458E-2</v>
      </c>
      <c r="H25" s="23">
        <f t="shared" si="20"/>
        <v>1</v>
      </c>
      <c r="J25" s="43">
        <f>J24/$P$24</f>
        <v>0.40802374004000391</v>
      </c>
      <c r="K25" s="43">
        <f t="shared" ref="K25:P25" si="21">K24/$P$24</f>
        <v>9.0058038495589729E-2</v>
      </c>
      <c r="L25" s="43">
        <f t="shared" si="21"/>
        <v>0.26173066203233103</v>
      </c>
      <c r="M25" s="43">
        <f t="shared" si="21"/>
        <v>0.12983244253533135</v>
      </c>
      <c r="N25" s="43">
        <f t="shared" si="21"/>
        <v>5.6956421943141947E-2</v>
      </c>
      <c r="O25" s="43">
        <f t="shared" si="21"/>
        <v>5.3398694953601993E-2</v>
      </c>
      <c r="P25" s="43">
        <f t="shared" si="21"/>
        <v>1</v>
      </c>
    </row>
  </sheetData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K21"/>
  <sheetViews>
    <sheetView workbookViewId="0">
      <selection activeCell="B6" sqref="B6:K7"/>
    </sheetView>
  </sheetViews>
  <sheetFormatPr baseColWidth="10" defaultRowHeight="15"/>
  <sheetData>
    <row r="2" spans="2:11" ht="23.25">
      <c r="B2" s="1" t="s">
        <v>57</v>
      </c>
    </row>
    <row r="4" spans="2:11">
      <c r="B4" s="97" t="s">
        <v>57</v>
      </c>
      <c r="C4" s="105"/>
      <c r="D4" s="105"/>
      <c r="E4" s="105"/>
      <c r="F4" s="105"/>
      <c r="G4" s="105"/>
      <c r="H4" s="105"/>
      <c r="I4" s="105"/>
      <c r="J4" s="105"/>
      <c r="K4" s="105"/>
    </row>
    <row r="5" spans="2:11" ht="90">
      <c r="B5" s="2"/>
      <c r="C5" s="2" t="s">
        <v>35</v>
      </c>
      <c r="D5" s="2" t="s">
        <v>36</v>
      </c>
      <c r="E5" s="2" t="s">
        <v>37</v>
      </c>
      <c r="F5" s="2" t="s">
        <v>38</v>
      </c>
      <c r="G5" s="2" t="s">
        <v>39</v>
      </c>
      <c r="H5" s="2" t="s">
        <v>40</v>
      </c>
      <c r="I5" s="2" t="s">
        <v>41</v>
      </c>
      <c r="J5" s="2" t="s">
        <v>42</v>
      </c>
      <c r="K5" s="2" t="s">
        <v>4</v>
      </c>
    </row>
    <row r="6" spans="2:11" ht="30">
      <c r="B6" s="2" t="s">
        <v>44</v>
      </c>
      <c r="C6" s="3">
        <v>67</v>
      </c>
      <c r="D6" s="3" t="s">
        <v>58</v>
      </c>
      <c r="E6" s="3" t="s">
        <v>59</v>
      </c>
      <c r="F6" s="3" t="s">
        <v>60</v>
      </c>
      <c r="G6" s="3" t="s">
        <v>61</v>
      </c>
      <c r="H6" s="3" t="s">
        <v>62</v>
      </c>
      <c r="I6" s="3" t="s">
        <v>63</v>
      </c>
      <c r="J6" s="3" t="s">
        <v>64</v>
      </c>
      <c r="K6" s="3" t="s">
        <v>65</v>
      </c>
    </row>
    <row r="7" spans="2:11" ht="30">
      <c r="B7" s="2" t="s">
        <v>45</v>
      </c>
      <c r="C7" s="3">
        <v>0</v>
      </c>
      <c r="D7" s="3">
        <v>121</v>
      </c>
      <c r="E7" s="3">
        <v>230</v>
      </c>
      <c r="F7" s="3">
        <v>325</v>
      </c>
      <c r="G7" s="3">
        <v>492</v>
      </c>
      <c r="H7" s="3">
        <v>380</v>
      </c>
      <c r="I7" s="3">
        <v>370</v>
      </c>
      <c r="J7" s="3">
        <v>708</v>
      </c>
      <c r="K7" s="3" t="s">
        <v>66</v>
      </c>
    </row>
    <row r="8" spans="2:11">
      <c r="B8" s="2" t="s">
        <v>46</v>
      </c>
      <c r="C8" s="3">
        <v>2</v>
      </c>
      <c r="D8" s="3">
        <v>37</v>
      </c>
      <c r="E8" s="3">
        <v>3</v>
      </c>
      <c r="F8" s="3">
        <v>12</v>
      </c>
      <c r="G8" s="3">
        <v>117</v>
      </c>
      <c r="H8" s="3">
        <v>259</v>
      </c>
      <c r="I8" s="3">
        <v>212</v>
      </c>
      <c r="J8" s="3">
        <v>236</v>
      </c>
      <c r="K8" s="3">
        <v>878</v>
      </c>
    </row>
    <row r="9" spans="2:11">
      <c r="B9" s="2" t="s">
        <v>47</v>
      </c>
      <c r="C9" s="3">
        <v>0</v>
      </c>
      <c r="D9" s="3">
        <v>0</v>
      </c>
      <c r="E9" s="3">
        <v>18</v>
      </c>
      <c r="F9" s="3">
        <v>3</v>
      </c>
      <c r="G9" s="3">
        <v>8</v>
      </c>
      <c r="H9" s="3">
        <v>7</v>
      </c>
      <c r="I9" s="3">
        <v>9</v>
      </c>
      <c r="J9" s="3">
        <v>28</v>
      </c>
      <c r="K9" s="3">
        <v>73</v>
      </c>
    </row>
    <row r="10" spans="2:11">
      <c r="B10" s="2" t="s">
        <v>48</v>
      </c>
      <c r="C10" s="3">
        <v>0</v>
      </c>
      <c r="D10" s="3">
        <v>6</v>
      </c>
      <c r="E10" s="3">
        <v>16</v>
      </c>
      <c r="F10" s="3">
        <v>10</v>
      </c>
      <c r="G10" s="3">
        <v>12</v>
      </c>
      <c r="H10" s="3">
        <v>14</v>
      </c>
      <c r="I10" s="3">
        <v>21</v>
      </c>
      <c r="J10" s="3">
        <v>42</v>
      </c>
      <c r="K10" s="3">
        <v>120</v>
      </c>
    </row>
    <row r="11" spans="2:11" ht="60">
      <c r="B11" s="2" t="s">
        <v>49</v>
      </c>
      <c r="C11" s="3">
        <v>0</v>
      </c>
      <c r="D11" s="3">
        <v>15</v>
      </c>
      <c r="E11" s="3">
        <v>78</v>
      </c>
      <c r="F11" s="3">
        <v>47</v>
      </c>
      <c r="G11" s="3">
        <v>77</v>
      </c>
      <c r="H11" s="3">
        <v>74</v>
      </c>
      <c r="I11" s="3">
        <v>20</v>
      </c>
      <c r="J11" s="3">
        <v>172</v>
      </c>
      <c r="K11" s="3">
        <v>482</v>
      </c>
    </row>
    <row r="12" spans="2:11" ht="45">
      <c r="B12" s="2" t="s">
        <v>50</v>
      </c>
      <c r="C12" s="3">
        <v>0</v>
      </c>
      <c r="D12" s="3">
        <v>15</v>
      </c>
      <c r="E12" s="3">
        <v>16</v>
      </c>
      <c r="F12" s="3">
        <v>28</v>
      </c>
      <c r="G12" s="3">
        <v>44</v>
      </c>
      <c r="H12" s="3">
        <v>66</v>
      </c>
      <c r="I12" s="3">
        <v>11</v>
      </c>
      <c r="J12" s="3">
        <v>459</v>
      </c>
      <c r="K12" s="3">
        <v>640</v>
      </c>
    </row>
    <row r="13" spans="2:11">
      <c r="B13" s="2" t="s">
        <v>51</v>
      </c>
      <c r="C13" s="3">
        <v>0</v>
      </c>
      <c r="D13" s="3">
        <v>16</v>
      </c>
      <c r="E13" s="3">
        <v>41</v>
      </c>
      <c r="F13" s="3">
        <v>35</v>
      </c>
      <c r="G13" s="3">
        <v>51</v>
      </c>
      <c r="H13" s="3">
        <v>100</v>
      </c>
      <c r="I13" s="3">
        <v>59</v>
      </c>
      <c r="J13" s="3">
        <v>180</v>
      </c>
      <c r="K13" s="3">
        <v>483</v>
      </c>
    </row>
    <row r="14" spans="2:11">
      <c r="B14" s="2" t="s">
        <v>52</v>
      </c>
      <c r="C14" s="3">
        <v>0</v>
      </c>
      <c r="D14" s="3">
        <v>12</v>
      </c>
      <c r="E14" s="3">
        <v>32</v>
      </c>
      <c r="F14" s="3">
        <v>50</v>
      </c>
      <c r="G14" s="3">
        <v>53</v>
      </c>
      <c r="H14" s="3">
        <v>145</v>
      </c>
      <c r="I14" s="3">
        <v>78</v>
      </c>
      <c r="J14" s="3">
        <v>402</v>
      </c>
      <c r="K14" s="3">
        <v>772</v>
      </c>
    </row>
    <row r="15" spans="2:11">
      <c r="B15" s="2" t="s">
        <v>53</v>
      </c>
      <c r="C15" s="3">
        <v>0</v>
      </c>
      <c r="D15" s="3">
        <v>7</v>
      </c>
      <c r="E15" s="3">
        <v>36</v>
      </c>
      <c r="F15" s="3">
        <v>21</v>
      </c>
      <c r="G15" s="3">
        <v>42</v>
      </c>
      <c r="H15" s="3">
        <v>60</v>
      </c>
      <c r="I15" s="3">
        <v>5</v>
      </c>
      <c r="J15" s="3">
        <v>111</v>
      </c>
      <c r="K15" s="3">
        <v>281</v>
      </c>
    </row>
    <row r="16" spans="2:11" ht="45">
      <c r="B16" s="2" t="s">
        <v>54</v>
      </c>
      <c r="C16" s="3">
        <v>0</v>
      </c>
      <c r="D16" s="3">
        <v>22</v>
      </c>
      <c r="E16" s="3">
        <v>58</v>
      </c>
      <c r="F16" s="3">
        <v>70</v>
      </c>
      <c r="G16" s="3">
        <v>192</v>
      </c>
      <c r="H16" s="3">
        <v>260</v>
      </c>
      <c r="I16" s="3">
        <v>16</v>
      </c>
      <c r="J16" s="3">
        <v>754</v>
      </c>
      <c r="K16" s="3" t="s">
        <v>67</v>
      </c>
    </row>
    <row r="17" spans="2:11">
      <c r="B17" s="2" t="s">
        <v>55</v>
      </c>
      <c r="C17" s="3">
        <v>0</v>
      </c>
      <c r="D17" s="3">
        <v>6</v>
      </c>
      <c r="E17" s="3">
        <v>3</v>
      </c>
      <c r="F17" s="3">
        <v>8</v>
      </c>
      <c r="G17" s="3">
        <v>13</v>
      </c>
      <c r="H17" s="3">
        <v>26</v>
      </c>
      <c r="I17" s="3">
        <v>9</v>
      </c>
      <c r="J17" s="3">
        <v>70</v>
      </c>
      <c r="K17" s="3">
        <v>134</v>
      </c>
    </row>
    <row r="18" spans="2:11" ht="45">
      <c r="B18" s="2" t="s">
        <v>56</v>
      </c>
      <c r="C18" s="3">
        <v>0</v>
      </c>
      <c r="D18" s="3">
        <v>14</v>
      </c>
      <c r="E18" s="3">
        <v>96</v>
      </c>
      <c r="F18" s="3">
        <v>59</v>
      </c>
      <c r="G18" s="3">
        <v>80</v>
      </c>
      <c r="H18" s="3">
        <v>90</v>
      </c>
      <c r="I18" s="3">
        <v>27</v>
      </c>
      <c r="J18" s="3">
        <v>636</v>
      </c>
      <c r="K18" s="3" t="s">
        <v>68</v>
      </c>
    </row>
    <row r="19" spans="2:11">
      <c r="B19" s="2" t="s">
        <v>4</v>
      </c>
      <c r="C19" s="3">
        <v>69</v>
      </c>
      <c r="D19" s="3" t="s">
        <v>69</v>
      </c>
      <c r="E19" s="3" t="s">
        <v>70</v>
      </c>
      <c r="F19" s="3" t="s">
        <v>71</v>
      </c>
      <c r="G19" s="3" t="s">
        <v>72</v>
      </c>
      <c r="H19" s="3" t="s">
        <v>73</v>
      </c>
      <c r="I19" s="3" t="s">
        <v>74</v>
      </c>
      <c r="J19" s="3" t="s">
        <v>75</v>
      </c>
      <c r="K19" s="3" t="s">
        <v>76</v>
      </c>
    </row>
    <row r="20" spans="2:11">
      <c r="B20" s="5"/>
    </row>
    <row r="21" spans="2:11">
      <c r="B21" s="5" t="s">
        <v>43</v>
      </c>
    </row>
  </sheetData>
  <mergeCells count="1">
    <mergeCell ref="B4:K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zoomScaleNormal="100" workbookViewId="0">
      <selection activeCell="J12" sqref="J12"/>
    </sheetView>
  </sheetViews>
  <sheetFormatPr baseColWidth="10" defaultRowHeight="15"/>
  <cols>
    <col min="1" max="1" width="12.85546875" customWidth="1"/>
    <col min="2" max="2" width="10.85546875" customWidth="1"/>
    <col min="3" max="3" width="16" customWidth="1"/>
    <col min="4" max="4" width="11.28515625" customWidth="1"/>
    <col min="5" max="5" width="20.7109375" customWidth="1"/>
    <col min="6" max="6" width="13" customWidth="1"/>
  </cols>
  <sheetData>
    <row r="1" spans="1:7" ht="29.25" customHeight="1">
      <c r="B1" s="31" t="s">
        <v>89</v>
      </c>
    </row>
    <row r="2" spans="1:7" ht="60" customHeight="1">
      <c r="A2" s="49" t="s">
        <v>81</v>
      </c>
      <c r="B2" s="52" t="s">
        <v>87</v>
      </c>
      <c r="C2" s="49" t="s">
        <v>82</v>
      </c>
      <c r="D2" s="52" t="s">
        <v>86</v>
      </c>
      <c r="E2" s="52" t="s">
        <v>83</v>
      </c>
      <c r="F2" s="52" t="s">
        <v>85</v>
      </c>
      <c r="G2" s="52" t="s">
        <v>84</v>
      </c>
    </row>
    <row r="3" spans="1:7">
      <c r="A3" s="50" t="s">
        <v>5</v>
      </c>
      <c r="B3" s="55">
        <v>942</v>
      </c>
      <c r="C3" s="50" t="s">
        <v>46</v>
      </c>
      <c r="D3" s="55">
        <v>881</v>
      </c>
      <c r="E3" s="55">
        <f>B3-D3</f>
        <v>61</v>
      </c>
      <c r="F3" s="55"/>
    </row>
    <row r="4" spans="1:7">
      <c r="A4" s="50" t="s">
        <v>6</v>
      </c>
      <c r="B4" s="55">
        <v>105</v>
      </c>
      <c r="C4" s="50" t="s">
        <v>47</v>
      </c>
      <c r="D4" s="55">
        <v>72</v>
      </c>
      <c r="E4" s="55">
        <f t="shared" ref="E4:E13" si="0">B4-D4</f>
        <v>33</v>
      </c>
      <c r="F4" s="55"/>
    </row>
    <row r="5" spans="1:7">
      <c r="A5" s="50" t="s">
        <v>7</v>
      </c>
      <c r="B5" s="55">
        <v>155</v>
      </c>
      <c r="C5" s="50" t="s">
        <v>48</v>
      </c>
      <c r="D5" s="55">
        <v>119</v>
      </c>
      <c r="E5" s="55">
        <f t="shared" si="0"/>
        <v>36</v>
      </c>
      <c r="F5" s="55"/>
    </row>
    <row r="6" spans="1:7" ht="31.5" customHeight="1">
      <c r="A6" s="51" t="s">
        <v>24</v>
      </c>
      <c r="B6" s="56">
        <v>588</v>
      </c>
      <c r="C6" s="51" t="s">
        <v>49</v>
      </c>
      <c r="D6" s="55">
        <v>478</v>
      </c>
      <c r="E6" s="55">
        <f t="shared" si="0"/>
        <v>110</v>
      </c>
      <c r="F6" s="55"/>
    </row>
    <row r="7" spans="1:7" ht="36">
      <c r="A7" s="51" t="s">
        <v>8</v>
      </c>
      <c r="B7" s="55">
        <v>596</v>
      </c>
      <c r="C7" s="51" t="s">
        <v>50</v>
      </c>
      <c r="D7" s="55">
        <v>623</v>
      </c>
      <c r="E7" s="55">
        <v>0</v>
      </c>
      <c r="F7" s="55">
        <f>D7-B7</f>
        <v>27</v>
      </c>
    </row>
    <row r="8" spans="1:7">
      <c r="A8" s="50" t="s">
        <v>9</v>
      </c>
      <c r="B8" s="55">
        <v>684</v>
      </c>
      <c r="C8" s="50" t="s">
        <v>51</v>
      </c>
      <c r="D8" s="55">
        <v>485</v>
      </c>
      <c r="E8" s="55">
        <f t="shared" si="0"/>
        <v>199</v>
      </c>
      <c r="F8" s="55"/>
    </row>
    <row r="9" spans="1:7">
      <c r="A9" s="17" t="s">
        <v>10</v>
      </c>
      <c r="B9" s="57">
        <v>1081</v>
      </c>
      <c r="C9" s="17" t="s">
        <v>52</v>
      </c>
      <c r="D9" s="57">
        <v>777</v>
      </c>
      <c r="E9" s="57">
        <f t="shared" si="0"/>
        <v>304</v>
      </c>
      <c r="F9" s="55"/>
    </row>
    <row r="10" spans="1:7">
      <c r="A10" s="50" t="s">
        <v>11</v>
      </c>
      <c r="B10" s="55">
        <v>291</v>
      </c>
      <c r="C10" s="50" t="s">
        <v>53</v>
      </c>
      <c r="D10" s="55">
        <v>280</v>
      </c>
      <c r="E10" s="55">
        <f t="shared" si="0"/>
        <v>11</v>
      </c>
      <c r="F10" s="55"/>
    </row>
    <row r="11" spans="1:7" ht="27" customHeight="1">
      <c r="A11" s="51" t="s">
        <v>12</v>
      </c>
      <c r="B11" s="55">
        <v>1663</v>
      </c>
      <c r="C11" s="51" t="s">
        <v>54</v>
      </c>
      <c r="D11" s="55">
        <v>1325</v>
      </c>
      <c r="E11" s="55">
        <f t="shared" si="0"/>
        <v>338</v>
      </c>
      <c r="F11" s="55"/>
    </row>
    <row r="12" spans="1:7">
      <c r="A12" s="50" t="s">
        <v>13</v>
      </c>
      <c r="B12" s="55">
        <v>123</v>
      </c>
      <c r="C12" s="50" t="s">
        <v>55</v>
      </c>
      <c r="D12" s="55">
        <v>136</v>
      </c>
      <c r="E12" s="55"/>
      <c r="F12" s="55">
        <f>D12-B12</f>
        <v>13</v>
      </c>
    </row>
    <row r="13" spans="1:7">
      <c r="A13" s="50" t="s">
        <v>14</v>
      </c>
      <c r="B13" s="55">
        <v>1535</v>
      </c>
      <c r="C13" s="50" t="s">
        <v>56</v>
      </c>
      <c r="D13" s="55">
        <v>1015</v>
      </c>
      <c r="E13" s="55">
        <f t="shared" si="0"/>
        <v>520</v>
      </c>
      <c r="F13" s="55"/>
    </row>
    <row r="14" spans="1:7">
      <c r="A14" s="50" t="s">
        <v>4</v>
      </c>
      <c r="B14" s="55">
        <v>7762</v>
      </c>
      <c r="C14" s="50" t="s">
        <v>4</v>
      </c>
      <c r="D14" s="55">
        <f>SUM(D3:D13)</f>
        <v>6191</v>
      </c>
      <c r="E14" s="59">
        <f>B14-D14</f>
        <v>1571</v>
      </c>
      <c r="F14" s="59">
        <f>SUM(F3:F13)</f>
        <v>40</v>
      </c>
    </row>
    <row r="15" spans="1:7" ht="24">
      <c r="A15" s="53" t="s">
        <v>45</v>
      </c>
      <c r="B15" s="54"/>
      <c r="C15" s="54"/>
      <c r="D15" s="58">
        <v>2626</v>
      </c>
    </row>
    <row r="16" spans="1:7">
      <c r="C16" s="6"/>
    </row>
  </sheetData>
  <pageMargins left="1.6141732283464567" right="0.70866141732283472" top="1.0236220472440944" bottom="0.74803149606299213" header="0.31496062992125984" footer="0.31496062992125984"/>
  <pageSetup paperSize="9" scale="11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I61"/>
  <sheetViews>
    <sheetView tabSelected="1" topLeftCell="A4" workbookViewId="0">
      <selection activeCell="F14" sqref="F14"/>
    </sheetView>
  </sheetViews>
  <sheetFormatPr baseColWidth="10" defaultRowHeight="15"/>
  <sheetData>
    <row r="2" spans="2:9" ht="23.25">
      <c r="B2" s="1" t="s">
        <v>104</v>
      </c>
    </row>
    <row r="4" spans="2:9">
      <c r="B4" s="97" t="s">
        <v>105</v>
      </c>
      <c r="C4" s="105"/>
      <c r="D4" s="105"/>
      <c r="E4" s="105"/>
      <c r="F4" s="105"/>
      <c r="G4" s="105"/>
      <c r="H4" s="105"/>
      <c r="I4" s="105"/>
    </row>
    <row r="5" spans="2:9" ht="75">
      <c r="B5" s="2"/>
      <c r="C5" s="2" t="s">
        <v>29</v>
      </c>
      <c r="D5" s="2" t="s">
        <v>30</v>
      </c>
      <c r="E5" s="2" t="s">
        <v>31</v>
      </c>
      <c r="F5" s="2" t="s">
        <v>32</v>
      </c>
      <c r="G5" s="2" t="s">
        <v>33</v>
      </c>
      <c r="H5" s="2" t="s">
        <v>34</v>
      </c>
      <c r="I5" s="2" t="s">
        <v>4</v>
      </c>
    </row>
    <row r="6" spans="2:9" ht="30">
      <c r="B6" s="2" t="s">
        <v>44</v>
      </c>
      <c r="C6" s="3">
        <v>54853</v>
      </c>
      <c r="D6" s="3" t="s">
        <v>106</v>
      </c>
      <c r="E6" s="3" t="s">
        <v>107</v>
      </c>
      <c r="F6" s="3" t="s">
        <v>108</v>
      </c>
      <c r="G6" s="3" t="s">
        <v>109</v>
      </c>
      <c r="H6" s="3" t="s">
        <v>110</v>
      </c>
      <c r="I6" s="3">
        <v>115777</v>
      </c>
    </row>
    <row r="7" spans="2:9" ht="30">
      <c r="B7" s="2" t="s">
        <v>45</v>
      </c>
      <c r="C7" s="3">
        <v>962</v>
      </c>
      <c r="D7" s="3">
        <v>298</v>
      </c>
      <c r="E7" s="3">
        <v>330</v>
      </c>
      <c r="F7" s="3">
        <v>260</v>
      </c>
      <c r="G7" s="3">
        <v>158</v>
      </c>
      <c r="H7" s="3">
        <v>145</v>
      </c>
      <c r="I7" s="3">
        <v>2153</v>
      </c>
    </row>
    <row r="8" spans="2:9">
      <c r="B8" s="2" t="s">
        <v>46</v>
      </c>
      <c r="C8" s="3">
        <v>384</v>
      </c>
      <c r="D8" s="3">
        <v>60</v>
      </c>
      <c r="E8" s="3">
        <v>140</v>
      </c>
      <c r="F8" s="3">
        <v>18</v>
      </c>
      <c r="G8" s="3">
        <v>88</v>
      </c>
      <c r="H8" s="3">
        <v>51</v>
      </c>
      <c r="I8" s="3">
        <v>741</v>
      </c>
    </row>
    <row r="9" spans="2:9">
      <c r="B9" s="2" t="s">
        <v>47</v>
      </c>
      <c r="C9" s="3">
        <v>19</v>
      </c>
      <c r="D9" s="3">
        <v>3</v>
      </c>
      <c r="E9" s="3">
        <v>18</v>
      </c>
      <c r="F9" s="3">
        <v>5</v>
      </c>
      <c r="G9" s="3">
        <v>3</v>
      </c>
      <c r="H9" s="3">
        <v>1</v>
      </c>
      <c r="I9" s="3">
        <v>49</v>
      </c>
    </row>
    <row r="10" spans="2:9">
      <c r="B10" s="2" t="s">
        <v>48</v>
      </c>
      <c r="C10" s="3">
        <v>36</v>
      </c>
      <c r="D10" s="3">
        <v>4</v>
      </c>
      <c r="E10" s="3">
        <v>16</v>
      </c>
      <c r="F10" s="3">
        <v>30</v>
      </c>
      <c r="G10" s="3">
        <v>6</v>
      </c>
      <c r="H10" s="3">
        <v>0</v>
      </c>
      <c r="I10" s="3">
        <v>91</v>
      </c>
    </row>
    <row r="11" spans="2:9" ht="60">
      <c r="B11" s="2" t="s">
        <v>49</v>
      </c>
      <c r="C11" s="3">
        <v>163</v>
      </c>
      <c r="D11" s="3">
        <v>38</v>
      </c>
      <c r="E11" s="3">
        <v>17</v>
      </c>
      <c r="F11" s="3">
        <v>68</v>
      </c>
      <c r="G11" s="3">
        <v>23</v>
      </c>
      <c r="H11" s="3">
        <v>15</v>
      </c>
      <c r="I11" s="3">
        <v>325</v>
      </c>
    </row>
    <row r="12" spans="2:9" ht="45">
      <c r="B12" s="2" t="s">
        <v>50</v>
      </c>
      <c r="C12" s="3">
        <v>45</v>
      </c>
      <c r="D12" s="3">
        <v>35</v>
      </c>
      <c r="E12" s="3">
        <v>11</v>
      </c>
      <c r="F12" s="3">
        <v>25</v>
      </c>
      <c r="G12" s="3">
        <v>21</v>
      </c>
      <c r="H12" s="3">
        <v>23</v>
      </c>
      <c r="I12" s="3">
        <v>161</v>
      </c>
    </row>
    <row r="13" spans="2:9">
      <c r="B13" s="2" t="s">
        <v>51</v>
      </c>
      <c r="C13" s="3">
        <v>99</v>
      </c>
      <c r="D13" s="3">
        <v>48</v>
      </c>
      <c r="E13" s="3">
        <v>39</v>
      </c>
      <c r="F13" s="3">
        <v>26</v>
      </c>
      <c r="G13" s="3">
        <v>21</v>
      </c>
      <c r="H13" s="3">
        <v>34</v>
      </c>
      <c r="I13" s="3">
        <v>267</v>
      </c>
    </row>
    <row r="14" spans="2:9">
      <c r="B14" s="2" t="s">
        <v>52</v>
      </c>
      <c r="C14" s="3">
        <v>125</v>
      </c>
      <c r="D14" s="3">
        <v>94</v>
      </c>
      <c r="E14" s="3">
        <v>93</v>
      </c>
      <c r="F14" s="3">
        <v>136</v>
      </c>
      <c r="G14" s="3">
        <v>90</v>
      </c>
      <c r="H14" s="3">
        <v>55</v>
      </c>
      <c r="I14" s="3">
        <v>593</v>
      </c>
    </row>
    <row r="15" spans="2:9">
      <c r="B15" s="2" t="s">
        <v>53</v>
      </c>
      <c r="C15" s="3">
        <v>29</v>
      </c>
      <c r="D15" s="3">
        <v>3</v>
      </c>
      <c r="E15" s="3">
        <v>6</v>
      </c>
      <c r="F15" s="3">
        <v>11</v>
      </c>
      <c r="G15" s="3">
        <v>6</v>
      </c>
      <c r="H15" s="3">
        <v>2</v>
      </c>
      <c r="I15" s="3">
        <v>58</v>
      </c>
    </row>
    <row r="16" spans="2:9" ht="45">
      <c r="B16" s="2" t="s">
        <v>54</v>
      </c>
      <c r="C16" s="3">
        <v>151</v>
      </c>
      <c r="D16" s="3">
        <v>135</v>
      </c>
      <c r="E16" s="3">
        <v>7</v>
      </c>
      <c r="F16" s="3">
        <v>169</v>
      </c>
      <c r="G16" s="3">
        <v>34</v>
      </c>
      <c r="H16" s="3">
        <v>52</v>
      </c>
      <c r="I16" s="3">
        <v>547</v>
      </c>
    </row>
    <row r="17" spans="2:9">
      <c r="B17" s="2" t="s">
        <v>55</v>
      </c>
      <c r="C17" s="3">
        <v>58</v>
      </c>
      <c r="D17" s="3">
        <v>5</v>
      </c>
      <c r="E17" s="3">
        <v>7</v>
      </c>
      <c r="F17" s="3">
        <v>7</v>
      </c>
      <c r="G17" s="3">
        <v>18</v>
      </c>
      <c r="H17" s="3">
        <v>12</v>
      </c>
      <c r="I17" s="3">
        <v>108</v>
      </c>
    </row>
    <row r="18" spans="2:9" ht="45">
      <c r="B18" s="2" t="s">
        <v>56</v>
      </c>
      <c r="C18" s="3">
        <v>160</v>
      </c>
      <c r="D18" s="3">
        <v>70</v>
      </c>
      <c r="E18" s="3">
        <v>7</v>
      </c>
      <c r="F18" s="3">
        <v>324</v>
      </c>
      <c r="G18" s="3">
        <v>46</v>
      </c>
      <c r="H18" s="3">
        <v>75</v>
      </c>
      <c r="I18" s="3">
        <v>681</v>
      </c>
    </row>
    <row r="19" spans="2:9">
      <c r="B19" s="2" t="s">
        <v>4</v>
      </c>
      <c r="C19" s="3" t="s">
        <v>111</v>
      </c>
      <c r="D19" s="3" t="s">
        <v>112</v>
      </c>
      <c r="E19" s="3" t="s">
        <v>113</v>
      </c>
      <c r="F19" s="3" t="s">
        <v>114</v>
      </c>
      <c r="G19" s="3" t="s">
        <v>115</v>
      </c>
      <c r="H19" s="3" t="s">
        <v>116</v>
      </c>
      <c r="I19" s="3" t="s">
        <v>117</v>
      </c>
    </row>
    <row r="20" spans="2:9">
      <c r="B20" s="5"/>
    </row>
    <row r="21" spans="2:9">
      <c r="B21" s="5" t="s">
        <v>118</v>
      </c>
    </row>
    <row r="23" spans="2:9" ht="23.25">
      <c r="B23" s="1" t="s">
        <v>119</v>
      </c>
    </row>
    <row r="25" spans="2:9">
      <c r="B25" s="97" t="s">
        <v>119</v>
      </c>
      <c r="C25" s="105"/>
      <c r="D25" s="105"/>
      <c r="E25" s="105"/>
      <c r="F25" s="105"/>
      <c r="G25" s="105"/>
      <c r="H25" s="105"/>
      <c r="I25" s="105"/>
    </row>
    <row r="26" spans="2:9" ht="75">
      <c r="B26" s="2"/>
      <c r="C26" s="2" t="s">
        <v>29</v>
      </c>
      <c r="D26" s="2" t="s">
        <v>30</v>
      </c>
      <c r="E26" s="2" t="s">
        <v>31</v>
      </c>
      <c r="F26" s="2" t="s">
        <v>32</v>
      </c>
      <c r="G26" s="2" t="s">
        <v>33</v>
      </c>
      <c r="H26" s="2" t="s">
        <v>34</v>
      </c>
      <c r="I26" s="2" t="s">
        <v>4</v>
      </c>
    </row>
    <row r="27" spans="2:9" ht="30">
      <c r="B27" s="2" t="s">
        <v>44</v>
      </c>
      <c r="C27" s="3" t="s">
        <v>120</v>
      </c>
      <c r="D27" s="3" t="s">
        <v>121</v>
      </c>
      <c r="E27" s="3" t="s">
        <v>122</v>
      </c>
      <c r="F27" s="3" t="s">
        <v>123</v>
      </c>
      <c r="G27" s="3">
        <v>74</v>
      </c>
      <c r="H27" s="3" t="s">
        <v>124</v>
      </c>
      <c r="I27" s="3" t="s">
        <v>125</v>
      </c>
    </row>
    <row r="28" spans="2:9" ht="30">
      <c r="B28" s="2" t="s">
        <v>45</v>
      </c>
      <c r="C28" s="3">
        <v>549</v>
      </c>
      <c r="D28" s="3">
        <v>115</v>
      </c>
      <c r="E28" s="3">
        <v>181</v>
      </c>
      <c r="F28" s="3">
        <v>131</v>
      </c>
      <c r="G28" s="3">
        <v>4</v>
      </c>
      <c r="H28" s="3">
        <v>71</v>
      </c>
      <c r="I28" s="3" t="s">
        <v>126</v>
      </c>
    </row>
    <row r="29" spans="2:9">
      <c r="B29" s="2" t="s">
        <v>46</v>
      </c>
      <c r="C29" s="3">
        <v>245</v>
      </c>
      <c r="D29" s="3">
        <v>22</v>
      </c>
      <c r="E29" s="3">
        <v>91</v>
      </c>
      <c r="F29" s="3">
        <v>9</v>
      </c>
      <c r="G29" s="3">
        <v>0</v>
      </c>
      <c r="H29" s="3">
        <v>27</v>
      </c>
      <c r="I29" s="3">
        <v>393</v>
      </c>
    </row>
    <row r="30" spans="2:9">
      <c r="B30" s="2" t="s">
        <v>47</v>
      </c>
      <c r="C30" s="3">
        <v>10</v>
      </c>
      <c r="D30" s="3">
        <v>3</v>
      </c>
      <c r="E30" s="3">
        <v>13</v>
      </c>
      <c r="F30" s="3">
        <v>0</v>
      </c>
      <c r="G30" s="3">
        <v>0</v>
      </c>
      <c r="H30" s="3">
        <v>1</v>
      </c>
      <c r="I30" s="3">
        <v>28</v>
      </c>
    </row>
    <row r="31" spans="2:9">
      <c r="B31" s="2" t="s">
        <v>48</v>
      </c>
      <c r="C31" s="3">
        <v>11</v>
      </c>
      <c r="D31" s="3">
        <v>3</v>
      </c>
      <c r="E31" s="3">
        <v>10</v>
      </c>
      <c r="F31" s="3">
        <v>12</v>
      </c>
      <c r="G31" s="3">
        <v>0</v>
      </c>
      <c r="H31" s="3">
        <v>0</v>
      </c>
      <c r="I31" s="3">
        <v>36</v>
      </c>
    </row>
    <row r="32" spans="2:9" ht="60">
      <c r="B32" s="2" t="s">
        <v>49</v>
      </c>
      <c r="C32" s="3">
        <v>79</v>
      </c>
      <c r="D32" s="3">
        <v>21</v>
      </c>
      <c r="E32" s="3">
        <v>12</v>
      </c>
      <c r="F32" s="3">
        <v>29</v>
      </c>
      <c r="G32" s="3">
        <v>0</v>
      </c>
      <c r="H32" s="3">
        <v>13</v>
      </c>
      <c r="I32" s="3">
        <v>153</v>
      </c>
    </row>
    <row r="33" spans="2:9" ht="45">
      <c r="B33" s="2" t="s">
        <v>50</v>
      </c>
      <c r="C33" s="3">
        <v>15</v>
      </c>
      <c r="D33" s="3">
        <v>12</v>
      </c>
      <c r="E33" s="3">
        <v>5</v>
      </c>
      <c r="F33" s="3">
        <v>4</v>
      </c>
      <c r="G33" s="3">
        <v>0</v>
      </c>
      <c r="H33" s="3">
        <v>6</v>
      </c>
      <c r="I33" s="3">
        <v>42</v>
      </c>
    </row>
    <row r="34" spans="2:9">
      <c r="B34" s="2" t="s">
        <v>51</v>
      </c>
      <c r="C34" s="3">
        <v>80</v>
      </c>
      <c r="D34" s="3">
        <v>37</v>
      </c>
      <c r="E34" s="3">
        <v>32</v>
      </c>
      <c r="F34" s="3">
        <v>16</v>
      </c>
      <c r="G34" s="3">
        <v>0</v>
      </c>
      <c r="H34" s="3">
        <v>19</v>
      </c>
      <c r="I34" s="3">
        <v>185</v>
      </c>
    </row>
    <row r="35" spans="2:9">
      <c r="B35" s="2" t="s">
        <v>52</v>
      </c>
      <c r="C35" s="3">
        <v>98</v>
      </c>
      <c r="D35" s="3">
        <v>55</v>
      </c>
      <c r="E35" s="3">
        <v>69</v>
      </c>
      <c r="F35" s="3">
        <v>94</v>
      </c>
      <c r="G35" s="3">
        <v>0</v>
      </c>
      <c r="H35" s="3">
        <v>26</v>
      </c>
      <c r="I35" s="3">
        <v>342</v>
      </c>
    </row>
    <row r="36" spans="2:9">
      <c r="B36" s="2" t="s">
        <v>53</v>
      </c>
      <c r="C36" s="3">
        <v>27</v>
      </c>
      <c r="D36" s="3">
        <v>0</v>
      </c>
      <c r="E36" s="3">
        <v>6</v>
      </c>
      <c r="F36" s="3">
        <v>6</v>
      </c>
      <c r="G36" s="3">
        <v>0</v>
      </c>
      <c r="H36" s="3">
        <v>1</v>
      </c>
      <c r="I36" s="3">
        <v>40</v>
      </c>
    </row>
    <row r="37" spans="2:9" ht="45">
      <c r="B37" s="2" t="s">
        <v>54</v>
      </c>
      <c r="C37" s="3">
        <v>103</v>
      </c>
      <c r="D37" s="3">
        <v>56</v>
      </c>
      <c r="E37" s="3">
        <v>4</v>
      </c>
      <c r="F37" s="3">
        <v>98</v>
      </c>
      <c r="G37" s="3">
        <v>0</v>
      </c>
      <c r="H37" s="3">
        <v>29</v>
      </c>
      <c r="I37" s="3">
        <v>290</v>
      </c>
    </row>
    <row r="38" spans="2:9">
      <c r="B38" s="2" t="s">
        <v>55</v>
      </c>
      <c r="C38" s="3">
        <v>45</v>
      </c>
      <c r="D38" s="3">
        <v>0</v>
      </c>
      <c r="E38" s="3">
        <v>4</v>
      </c>
      <c r="F38" s="3">
        <v>5</v>
      </c>
      <c r="G38" s="3">
        <v>0</v>
      </c>
      <c r="H38" s="3">
        <v>6</v>
      </c>
      <c r="I38" s="3">
        <v>59</v>
      </c>
    </row>
    <row r="39" spans="2:9" ht="45">
      <c r="B39" s="2" t="s">
        <v>56</v>
      </c>
      <c r="C39" s="3">
        <v>101</v>
      </c>
      <c r="D39" s="3">
        <v>13</v>
      </c>
      <c r="E39" s="3">
        <v>4</v>
      </c>
      <c r="F39" s="3">
        <v>188</v>
      </c>
      <c r="G39" s="3">
        <v>0</v>
      </c>
      <c r="H39" s="3">
        <v>51</v>
      </c>
      <c r="I39" s="3">
        <v>357</v>
      </c>
    </row>
    <row r="40" spans="2:9">
      <c r="B40" s="2" t="s">
        <v>4</v>
      </c>
      <c r="C40" s="3" t="s">
        <v>127</v>
      </c>
      <c r="D40" s="3" t="s">
        <v>128</v>
      </c>
      <c r="E40" s="3" t="s">
        <v>129</v>
      </c>
      <c r="F40" s="3" t="s">
        <v>130</v>
      </c>
      <c r="G40" s="3">
        <v>78</v>
      </c>
      <c r="H40" s="3" t="s">
        <v>131</v>
      </c>
      <c r="I40" s="3" t="s">
        <v>132</v>
      </c>
    </row>
    <row r="41" spans="2:9">
      <c r="B41" s="5"/>
    </row>
    <row r="42" spans="2:9">
      <c r="B42" s="5" t="s">
        <v>118</v>
      </c>
    </row>
    <row r="44" spans="2:9" ht="23.25">
      <c r="B44" s="1" t="s">
        <v>133</v>
      </c>
    </row>
    <row r="46" spans="2:9">
      <c r="B46" s="97" t="s">
        <v>133</v>
      </c>
      <c r="C46" s="105"/>
      <c r="D46" s="105"/>
      <c r="E46" s="105"/>
      <c r="F46" s="105"/>
      <c r="G46" s="105"/>
      <c r="H46" s="105"/>
      <c r="I46" s="105"/>
    </row>
    <row r="47" spans="2:9" ht="75">
      <c r="B47" s="2"/>
      <c r="C47" s="2" t="s">
        <v>29</v>
      </c>
      <c r="D47" s="2" t="s">
        <v>30</v>
      </c>
      <c r="E47" s="2" t="s">
        <v>31</v>
      </c>
      <c r="F47" s="2" t="s">
        <v>32</v>
      </c>
      <c r="G47" s="2" t="s">
        <v>33</v>
      </c>
      <c r="H47" s="2" t="s">
        <v>34</v>
      </c>
      <c r="I47" s="2" t="s">
        <v>4</v>
      </c>
    </row>
    <row r="48" spans="2:9" ht="30">
      <c r="B48" s="2" t="s">
        <v>44</v>
      </c>
      <c r="C48" s="3" t="s">
        <v>134</v>
      </c>
      <c r="D48" s="3" t="s">
        <v>135</v>
      </c>
      <c r="E48" s="3" t="s">
        <v>136</v>
      </c>
      <c r="F48" s="3" t="s">
        <v>137</v>
      </c>
      <c r="G48" s="3" t="s">
        <v>138</v>
      </c>
      <c r="H48" s="3" t="s">
        <v>139</v>
      </c>
      <c r="I48" s="3" t="s">
        <v>140</v>
      </c>
    </row>
    <row r="49" spans="2:9" ht="30">
      <c r="B49" s="2" t="s">
        <v>45</v>
      </c>
      <c r="C49" s="3">
        <v>413</v>
      </c>
      <c r="D49" s="3">
        <v>182</v>
      </c>
      <c r="E49" s="3">
        <v>148</v>
      </c>
      <c r="F49" s="3">
        <v>130</v>
      </c>
      <c r="G49" s="3">
        <v>154</v>
      </c>
      <c r="H49" s="3">
        <v>75</v>
      </c>
      <c r="I49" s="3" t="s">
        <v>141</v>
      </c>
    </row>
    <row r="50" spans="2:9">
      <c r="B50" s="2" t="s">
        <v>46</v>
      </c>
      <c r="C50" s="3">
        <v>140</v>
      </c>
      <c r="D50" s="3">
        <v>39</v>
      </c>
      <c r="E50" s="3">
        <v>48</v>
      </c>
      <c r="F50" s="3">
        <v>9</v>
      </c>
      <c r="G50" s="3">
        <v>88</v>
      </c>
      <c r="H50" s="3">
        <v>24</v>
      </c>
      <c r="I50" s="3">
        <v>347</v>
      </c>
    </row>
    <row r="51" spans="2:9">
      <c r="B51" s="2" t="s">
        <v>47</v>
      </c>
      <c r="C51" s="3">
        <v>9</v>
      </c>
      <c r="D51" s="3">
        <v>0</v>
      </c>
      <c r="E51" s="3">
        <v>4</v>
      </c>
      <c r="F51" s="3">
        <v>5</v>
      </c>
      <c r="G51" s="3">
        <v>3</v>
      </c>
      <c r="H51" s="3">
        <v>0</v>
      </c>
      <c r="I51" s="3">
        <v>22</v>
      </c>
    </row>
    <row r="52" spans="2:9">
      <c r="B52" s="2" t="s">
        <v>48</v>
      </c>
      <c r="C52" s="3">
        <v>25</v>
      </c>
      <c r="D52" s="3">
        <v>1</v>
      </c>
      <c r="E52" s="3">
        <v>6</v>
      </c>
      <c r="F52" s="3">
        <v>18</v>
      </c>
      <c r="G52" s="3">
        <v>6</v>
      </c>
      <c r="H52" s="3">
        <v>0</v>
      </c>
      <c r="I52" s="3">
        <v>56</v>
      </c>
    </row>
    <row r="53" spans="2:9" ht="60">
      <c r="B53" s="2" t="s">
        <v>49</v>
      </c>
      <c r="C53" s="3">
        <v>85</v>
      </c>
      <c r="D53" s="3">
        <v>17</v>
      </c>
      <c r="E53" s="3">
        <v>5</v>
      </c>
      <c r="F53" s="3">
        <v>39</v>
      </c>
      <c r="G53" s="3">
        <v>23</v>
      </c>
      <c r="H53" s="3">
        <v>2</v>
      </c>
      <c r="I53" s="3">
        <v>172</v>
      </c>
    </row>
    <row r="54" spans="2:9" ht="45">
      <c r="B54" s="2" t="s">
        <v>50</v>
      </c>
      <c r="C54" s="3">
        <v>30</v>
      </c>
      <c r="D54" s="3">
        <v>23</v>
      </c>
      <c r="E54" s="3">
        <v>6</v>
      </c>
      <c r="F54" s="3">
        <v>21</v>
      </c>
      <c r="G54" s="3">
        <v>21</v>
      </c>
      <c r="H54" s="3">
        <v>17</v>
      </c>
      <c r="I54" s="3">
        <v>118</v>
      </c>
    </row>
    <row r="55" spans="2:9">
      <c r="B55" s="2" t="s">
        <v>51</v>
      </c>
      <c r="C55" s="3">
        <v>19</v>
      </c>
      <c r="D55" s="3">
        <v>10</v>
      </c>
      <c r="E55" s="3">
        <v>7</v>
      </c>
      <c r="F55" s="3">
        <v>10</v>
      </c>
      <c r="G55" s="3">
        <v>21</v>
      </c>
      <c r="H55" s="3">
        <v>15</v>
      </c>
      <c r="I55" s="3">
        <v>82</v>
      </c>
    </row>
    <row r="56" spans="2:9">
      <c r="B56" s="2" t="s">
        <v>52</v>
      </c>
      <c r="C56" s="3">
        <v>27</v>
      </c>
      <c r="D56" s="3">
        <v>39</v>
      </c>
      <c r="E56" s="3">
        <v>23</v>
      </c>
      <c r="F56" s="3">
        <v>42</v>
      </c>
      <c r="G56" s="3">
        <v>90</v>
      </c>
      <c r="H56" s="3">
        <v>29</v>
      </c>
      <c r="I56" s="3">
        <v>251</v>
      </c>
    </row>
    <row r="57" spans="2:9">
      <c r="B57" s="2" t="s">
        <v>53</v>
      </c>
      <c r="C57" s="3">
        <v>2</v>
      </c>
      <c r="D57" s="3">
        <v>3</v>
      </c>
      <c r="E57" s="3">
        <v>0</v>
      </c>
      <c r="F57" s="3">
        <v>5</v>
      </c>
      <c r="G57" s="3">
        <v>6</v>
      </c>
      <c r="H57" s="3">
        <v>1</v>
      </c>
      <c r="I57" s="3">
        <v>18</v>
      </c>
    </row>
    <row r="58" spans="2:9" ht="45">
      <c r="B58" s="2" t="s">
        <v>54</v>
      </c>
      <c r="C58" s="3">
        <v>48</v>
      </c>
      <c r="D58" s="3">
        <v>79</v>
      </c>
      <c r="E58" s="3">
        <v>3</v>
      </c>
      <c r="F58" s="3">
        <v>70</v>
      </c>
      <c r="G58" s="3">
        <v>34</v>
      </c>
      <c r="H58" s="3">
        <v>23</v>
      </c>
      <c r="I58" s="3">
        <v>257</v>
      </c>
    </row>
    <row r="59" spans="2:9">
      <c r="B59" s="2" t="s">
        <v>55</v>
      </c>
      <c r="C59" s="3">
        <v>13</v>
      </c>
      <c r="D59" s="3">
        <v>5</v>
      </c>
      <c r="E59" s="3">
        <v>4</v>
      </c>
      <c r="F59" s="3">
        <v>2</v>
      </c>
      <c r="G59" s="3">
        <v>18</v>
      </c>
      <c r="H59" s="3">
        <v>6</v>
      </c>
      <c r="I59" s="3">
        <v>49</v>
      </c>
    </row>
    <row r="60" spans="2:9" ht="45">
      <c r="B60" s="2" t="s">
        <v>56</v>
      </c>
      <c r="C60" s="3">
        <v>58</v>
      </c>
      <c r="D60" s="3">
        <v>57</v>
      </c>
      <c r="E60" s="3">
        <v>3</v>
      </c>
      <c r="F60" s="3">
        <v>135</v>
      </c>
      <c r="G60" s="3">
        <v>46</v>
      </c>
      <c r="H60" s="3">
        <v>24</v>
      </c>
      <c r="I60" s="3">
        <v>324</v>
      </c>
    </row>
    <row r="61" spans="2:9">
      <c r="B61" s="2" t="s">
        <v>4</v>
      </c>
      <c r="C61" s="3" t="s">
        <v>142</v>
      </c>
      <c r="D61" s="3" t="s">
        <v>143</v>
      </c>
      <c r="E61" s="3" t="s">
        <v>144</v>
      </c>
      <c r="F61" s="3" t="s">
        <v>145</v>
      </c>
      <c r="G61" s="3" t="s">
        <v>146</v>
      </c>
      <c r="H61" s="3" t="s">
        <v>147</v>
      </c>
      <c r="I61" s="3" t="s">
        <v>148</v>
      </c>
    </row>
  </sheetData>
  <mergeCells count="3">
    <mergeCell ref="B4:I4"/>
    <mergeCell ref="B25:I25"/>
    <mergeCell ref="B46:I4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2:K19"/>
  <sheetViews>
    <sheetView workbookViewId="0">
      <selection activeCell="M8" sqref="M8"/>
    </sheetView>
  </sheetViews>
  <sheetFormatPr baseColWidth="10" defaultRowHeight="15"/>
  <sheetData>
    <row r="2" spans="2:11" ht="23.25">
      <c r="B2" s="1" t="s">
        <v>57</v>
      </c>
    </row>
    <row r="4" spans="2:11">
      <c r="B4" s="97" t="s">
        <v>57</v>
      </c>
      <c r="C4" s="105"/>
      <c r="D4" s="105"/>
      <c r="E4" s="105"/>
      <c r="F4" s="105"/>
      <c r="G4" s="105"/>
      <c r="H4" s="105"/>
      <c r="I4" s="105"/>
      <c r="J4" s="105"/>
      <c r="K4" s="105"/>
    </row>
    <row r="5" spans="2:11" ht="90">
      <c r="B5" s="2"/>
      <c r="C5" s="2" t="s">
        <v>35</v>
      </c>
      <c r="D5" s="2" t="s">
        <v>36</v>
      </c>
      <c r="E5" s="2" t="s">
        <v>37</v>
      </c>
      <c r="F5" s="2" t="s">
        <v>38</v>
      </c>
      <c r="G5" s="2" t="s">
        <v>39</v>
      </c>
      <c r="H5" s="2" t="s">
        <v>40</v>
      </c>
      <c r="I5" s="2" t="s">
        <v>41</v>
      </c>
      <c r="J5" s="2" t="s">
        <v>42</v>
      </c>
      <c r="K5" s="2" t="s">
        <v>4</v>
      </c>
    </row>
    <row r="6" spans="2:11" ht="30">
      <c r="B6" s="2" t="s">
        <v>44</v>
      </c>
      <c r="C6" s="3">
        <v>90</v>
      </c>
      <c r="D6" s="3" t="s">
        <v>149</v>
      </c>
      <c r="E6" s="3" t="s">
        <v>150</v>
      </c>
      <c r="F6" s="3" t="s">
        <v>151</v>
      </c>
      <c r="G6" s="3" t="s">
        <v>152</v>
      </c>
      <c r="H6" s="3" t="s">
        <v>153</v>
      </c>
      <c r="I6" s="3" t="s">
        <v>154</v>
      </c>
      <c r="J6" s="3" t="s">
        <v>155</v>
      </c>
      <c r="K6" s="3" t="s">
        <v>156</v>
      </c>
    </row>
    <row r="7" spans="2:11" ht="30">
      <c r="B7" s="2" t="s">
        <v>45</v>
      </c>
      <c r="C7" s="3">
        <v>3</v>
      </c>
      <c r="D7" s="3">
        <v>77</v>
      </c>
      <c r="E7" s="3">
        <v>200</v>
      </c>
      <c r="F7" s="3">
        <v>230</v>
      </c>
      <c r="G7" s="3">
        <v>369</v>
      </c>
      <c r="H7" s="3">
        <v>344</v>
      </c>
      <c r="I7" s="3">
        <v>329</v>
      </c>
      <c r="J7" s="3">
        <v>739</v>
      </c>
      <c r="K7" s="3" t="s">
        <v>157</v>
      </c>
    </row>
    <row r="8" spans="2:11">
      <c r="B8" s="2" t="s">
        <v>46</v>
      </c>
      <c r="C8" s="3">
        <v>0</v>
      </c>
      <c r="D8" s="3">
        <v>38</v>
      </c>
      <c r="E8" s="3">
        <v>13</v>
      </c>
      <c r="F8" s="3">
        <v>22</v>
      </c>
      <c r="G8" s="3">
        <v>130</v>
      </c>
      <c r="H8" s="3">
        <v>238</v>
      </c>
      <c r="I8" s="3">
        <v>143</v>
      </c>
      <c r="J8" s="3">
        <v>286</v>
      </c>
      <c r="K8" s="3">
        <v>869</v>
      </c>
    </row>
    <row r="9" spans="2:11">
      <c r="B9" s="2" t="s">
        <v>47</v>
      </c>
      <c r="C9" s="3">
        <v>0</v>
      </c>
      <c r="D9" s="3">
        <v>3</v>
      </c>
      <c r="E9" s="3">
        <v>10</v>
      </c>
      <c r="F9" s="3">
        <v>3</v>
      </c>
      <c r="G9" s="3">
        <v>0</v>
      </c>
      <c r="H9" s="3">
        <v>6</v>
      </c>
      <c r="I9" s="3">
        <v>17</v>
      </c>
      <c r="J9" s="3">
        <v>16</v>
      </c>
      <c r="K9" s="3">
        <v>55</v>
      </c>
    </row>
    <row r="10" spans="2:11">
      <c r="B10" s="2" t="s">
        <v>48</v>
      </c>
      <c r="C10" s="3">
        <v>0</v>
      </c>
      <c r="D10" s="3">
        <v>3</v>
      </c>
      <c r="E10" s="3">
        <v>3</v>
      </c>
      <c r="F10" s="3">
        <v>18</v>
      </c>
      <c r="G10" s="3">
        <v>4</v>
      </c>
      <c r="H10" s="3">
        <v>11</v>
      </c>
      <c r="I10" s="3">
        <v>16</v>
      </c>
      <c r="J10" s="3">
        <v>45</v>
      </c>
      <c r="K10" s="3">
        <v>99</v>
      </c>
    </row>
    <row r="11" spans="2:11" ht="60">
      <c r="B11" s="2" t="s">
        <v>49</v>
      </c>
      <c r="C11" s="3">
        <v>0</v>
      </c>
      <c r="D11" s="3">
        <v>16</v>
      </c>
      <c r="E11" s="3">
        <v>63</v>
      </c>
      <c r="F11" s="3">
        <v>40</v>
      </c>
      <c r="G11" s="3">
        <v>49</v>
      </c>
      <c r="H11" s="3">
        <v>33</v>
      </c>
      <c r="I11" s="3">
        <v>17</v>
      </c>
      <c r="J11" s="3">
        <v>133</v>
      </c>
      <c r="K11" s="3">
        <v>350</v>
      </c>
    </row>
    <row r="12" spans="2:11" ht="45">
      <c r="B12" s="2" t="s">
        <v>50</v>
      </c>
      <c r="C12" s="3">
        <v>0</v>
      </c>
      <c r="D12" s="3">
        <v>3</v>
      </c>
      <c r="E12" s="3">
        <v>0</v>
      </c>
      <c r="F12" s="3">
        <v>15</v>
      </c>
      <c r="G12" s="3">
        <v>23</v>
      </c>
      <c r="H12" s="3">
        <v>28</v>
      </c>
      <c r="I12" s="3">
        <v>11</v>
      </c>
      <c r="J12" s="3">
        <v>132</v>
      </c>
      <c r="K12" s="3">
        <v>213</v>
      </c>
    </row>
    <row r="13" spans="2:11">
      <c r="B13" s="2" t="s">
        <v>51</v>
      </c>
      <c r="C13" s="3">
        <v>0</v>
      </c>
      <c r="D13" s="3">
        <v>14</v>
      </c>
      <c r="E13" s="3">
        <v>14</v>
      </c>
      <c r="F13" s="3">
        <v>21</v>
      </c>
      <c r="G13" s="3">
        <v>33</v>
      </c>
      <c r="H13" s="3">
        <v>60</v>
      </c>
      <c r="I13" s="3">
        <v>35</v>
      </c>
      <c r="J13" s="3">
        <v>145</v>
      </c>
      <c r="K13" s="3">
        <v>322</v>
      </c>
    </row>
    <row r="14" spans="2:11">
      <c r="B14" s="2" t="s">
        <v>52</v>
      </c>
      <c r="C14" s="3">
        <v>0</v>
      </c>
      <c r="D14" s="3">
        <v>5</v>
      </c>
      <c r="E14" s="3">
        <v>2</v>
      </c>
      <c r="F14" s="3">
        <v>31</v>
      </c>
      <c r="G14" s="3">
        <v>53</v>
      </c>
      <c r="H14" s="3">
        <v>112</v>
      </c>
      <c r="I14" s="3">
        <v>90</v>
      </c>
      <c r="J14" s="3">
        <v>393</v>
      </c>
      <c r="K14" s="3">
        <v>685</v>
      </c>
    </row>
    <row r="15" spans="2:11">
      <c r="B15" s="2" t="s">
        <v>53</v>
      </c>
      <c r="C15" s="3">
        <v>0</v>
      </c>
      <c r="D15" s="3">
        <v>7</v>
      </c>
      <c r="E15" s="3">
        <v>8</v>
      </c>
      <c r="F15" s="3">
        <v>10</v>
      </c>
      <c r="G15" s="3">
        <v>4</v>
      </c>
      <c r="H15" s="3">
        <v>7</v>
      </c>
      <c r="I15" s="3">
        <v>6</v>
      </c>
      <c r="J15" s="3">
        <v>21</v>
      </c>
      <c r="K15" s="3">
        <v>63</v>
      </c>
    </row>
    <row r="16" spans="2:11" ht="45">
      <c r="B16" s="2" t="s">
        <v>54</v>
      </c>
      <c r="C16" s="3">
        <v>4</v>
      </c>
      <c r="D16" s="3">
        <v>27</v>
      </c>
      <c r="E16" s="3">
        <v>28</v>
      </c>
      <c r="F16" s="3">
        <v>45</v>
      </c>
      <c r="G16" s="3">
        <v>62</v>
      </c>
      <c r="H16" s="3">
        <v>99</v>
      </c>
      <c r="I16" s="3">
        <v>10</v>
      </c>
      <c r="J16" s="3">
        <v>413</v>
      </c>
      <c r="K16" s="3">
        <v>688</v>
      </c>
    </row>
    <row r="17" spans="2:11">
      <c r="B17" s="2" t="s">
        <v>55</v>
      </c>
      <c r="C17" s="3">
        <v>0</v>
      </c>
      <c r="D17" s="3">
        <v>16</v>
      </c>
      <c r="E17" s="3">
        <v>6</v>
      </c>
      <c r="F17" s="3">
        <v>4</v>
      </c>
      <c r="G17" s="3">
        <v>14</v>
      </c>
      <c r="H17" s="3">
        <v>22</v>
      </c>
      <c r="I17" s="3">
        <v>7</v>
      </c>
      <c r="J17" s="3">
        <v>81</v>
      </c>
      <c r="K17" s="3">
        <v>152</v>
      </c>
    </row>
    <row r="18" spans="2:11" ht="45">
      <c r="B18" s="2" t="s">
        <v>56</v>
      </c>
      <c r="C18" s="3">
        <v>0</v>
      </c>
      <c r="D18" s="3">
        <v>7</v>
      </c>
      <c r="E18" s="3">
        <v>70</v>
      </c>
      <c r="F18" s="3">
        <v>44</v>
      </c>
      <c r="G18" s="3">
        <v>66</v>
      </c>
      <c r="H18" s="3">
        <v>46</v>
      </c>
      <c r="I18" s="3">
        <v>7</v>
      </c>
      <c r="J18" s="3">
        <v>516</v>
      </c>
      <c r="K18" s="3">
        <v>755</v>
      </c>
    </row>
    <row r="19" spans="2:11">
      <c r="B19" s="2" t="s">
        <v>4</v>
      </c>
      <c r="C19" s="3">
        <v>97</v>
      </c>
      <c r="D19" s="3" t="s">
        <v>158</v>
      </c>
      <c r="E19" s="3" t="s">
        <v>159</v>
      </c>
      <c r="F19" s="3" t="s">
        <v>160</v>
      </c>
      <c r="G19" s="3" t="s">
        <v>161</v>
      </c>
      <c r="H19" s="3" t="s">
        <v>162</v>
      </c>
      <c r="I19" s="3"/>
    </row>
  </sheetData>
  <mergeCells count="1">
    <mergeCell ref="B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1-SexeX pays naissance</vt:lpstr>
      <vt:lpstr>2-activitéX pays naissance</vt:lpstr>
      <vt:lpstr>3-CSPX pays naissance</vt:lpstr>
      <vt:lpstr>4-SexeXNationalité</vt:lpstr>
      <vt:lpstr>5-activitéXNationalité</vt:lpstr>
      <vt:lpstr>6-CSPXNationalité</vt:lpstr>
      <vt:lpstr>7-pays naissanceXnationalité</vt:lpstr>
      <vt:lpstr>2006nationalité X activité_sexe</vt:lpstr>
      <vt:lpstr>2006 nationalité X CSP global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CPC</dc:creator>
  <cp:lastModifiedBy>CPC</cp:lastModifiedBy>
  <cp:lastPrinted>2017-09-18T15:08:29Z</cp:lastPrinted>
  <dcterms:created xsi:type="dcterms:W3CDTF">2017-09-14T17:53:57Z</dcterms:created>
  <dcterms:modified xsi:type="dcterms:W3CDTF">2017-10-29T23:59:18Z</dcterms:modified>
</cp:coreProperties>
</file>