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\Desktop\"/>
    </mc:Choice>
  </mc:AlternateContent>
  <bookViews>
    <workbookView xWindow="0" yWindow="0" windowWidth="24240" windowHeight="12348"/>
  </bookViews>
  <sheets>
    <sheet name="Commande" sheetId="1" r:id="rId1"/>
  </sheets>
  <definedNames>
    <definedName name="_xlnm.Print_Area" localSheetId="0">Commande!$A$2:$V$24,Commande!$X$2:$AT$24</definedName>
  </definedNames>
  <calcPr calcId="152511"/>
</workbook>
</file>

<file path=xl/calcChain.xml><?xml version="1.0" encoding="utf-8"?>
<calcChain xmlns="http://schemas.openxmlformats.org/spreadsheetml/2006/main">
  <c r="T21" i="1" l="1"/>
  <c r="K22" i="1" l="1"/>
  <c r="T20" i="1" l="1"/>
  <c r="T19" i="1"/>
  <c r="AN22" i="1" l="1"/>
  <c r="AL22" i="1"/>
  <c r="AJ22" i="1"/>
  <c r="AH22" i="1"/>
  <c r="AF22" i="1"/>
  <c r="AD22" i="1"/>
  <c r="AB22" i="1"/>
  <c r="Z22" i="1"/>
  <c r="S22" i="1"/>
  <c r="Q22" i="1"/>
  <c r="O22" i="1"/>
  <c r="M22" i="1"/>
  <c r="I22" i="1"/>
  <c r="G22" i="1"/>
  <c r="E22" i="1"/>
  <c r="C22" i="1"/>
  <c r="T24" i="1" l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Y7" i="1" l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AM21" i="1" l="1"/>
  <c r="AK21" i="1"/>
  <c r="AI21" i="1"/>
  <c r="AE21" i="1"/>
  <c r="AC21" i="1"/>
  <c r="AA21" i="1"/>
  <c r="AM20" i="1"/>
  <c r="AK20" i="1"/>
  <c r="AI20" i="1"/>
  <c r="AE20" i="1"/>
  <c r="AC20" i="1"/>
  <c r="AA20" i="1"/>
  <c r="AM19" i="1"/>
  <c r="AK19" i="1"/>
  <c r="AI19" i="1"/>
  <c r="AE19" i="1"/>
  <c r="AC19" i="1"/>
  <c r="AA19" i="1"/>
  <c r="AM18" i="1"/>
  <c r="AK18" i="1"/>
  <c r="AI18" i="1"/>
  <c r="AE18" i="1"/>
  <c r="AC18" i="1"/>
  <c r="AA18" i="1"/>
  <c r="AM17" i="1"/>
  <c r="AK17" i="1"/>
  <c r="AI17" i="1"/>
  <c r="AE17" i="1"/>
  <c r="AC17" i="1"/>
  <c r="AA17" i="1"/>
  <c r="AM16" i="1"/>
  <c r="AK16" i="1"/>
  <c r="AI16" i="1"/>
  <c r="AE16" i="1"/>
  <c r="AC16" i="1"/>
  <c r="AA16" i="1"/>
  <c r="AM15" i="1"/>
  <c r="AK15" i="1"/>
  <c r="AI15" i="1"/>
  <c r="AE15" i="1"/>
  <c r="AC15" i="1"/>
  <c r="AA15" i="1"/>
  <c r="AM14" i="1"/>
  <c r="AK14" i="1"/>
  <c r="AI14" i="1"/>
  <c r="AE14" i="1"/>
  <c r="AC14" i="1"/>
  <c r="AA14" i="1"/>
  <c r="AM13" i="1"/>
  <c r="AK13" i="1"/>
  <c r="AI13" i="1"/>
  <c r="AE13" i="1"/>
  <c r="AC13" i="1"/>
  <c r="AA13" i="1"/>
  <c r="AM12" i="1"/>
  <c r="AK12" i="1"/>
  <c r="AI12" i="1"/>
  <c r="AE12" i="1"/>
  <c r="AC12" i="1"/>
  <c r="AA12" i="1"/>
  <c r="AM11" i="1"/>
  <c r="AK11" i="1"/>
  <c r="AI11" i="1"/>
  <c r="AE11" i="1"/>
  <c r="AC11" i="1"/>
  <c r="AA11" i="1"/>
  <c r="AM10" i="1"/>
  <c r="AK10" i="1"/>
  <c r="AI10" i="1"/>
  <c r="AE10" i="1"/>
  <c r="AC10" i="1"/>
  <c r="AA10" i="1"/>
  <c r="AM9" i="1"/>
  <c r="AK9" i="1"/>
  <c r="AI9" i="1"/>
  <c r="AE9" i="1"/>
  <c r="AC9" i="1"/>
  <c r="AA9" i="1"/>
  <c r="AM8" i="1"/>
  <c r="AK8" i="1"/>
  <c r="AI8" i="1"/>
  <c r="AE8" i="1"/>
  <c r="AC8" i="1"/>
  <c r="AA8" i="1"/>
  <c r="AM7" i="1"/>
  <c r="AK7" i="1"/>
  <c r="AI7" i="1"/>
  <c r="AE7" i="1"/>
  <c r="AP7" i="1" s="1"/>
  <c r="AC7" i="1"/>
  <c r="AA7" i="1"/>
  <c r="AR22" i="1" l="1"/>
  <c r="AQ22" i="1"/>
  <c r="AA24" i="1" s="1"/>
  <c r="T18" i="1" l="1"/>
  <c r="T17" i="1"/>
  <c r="T16" i="1"/>
  <c r="T15" i="1"/>
  <c r="T14" i="1"/>
  <c r="T13" i="1"/>
  <c r="T12" i="1"/>
  <c r="T11" i="1"/>
  <c r="T10" i="1"/>
  <c r="T9" i="1"/>
  <c r="T8" i="1"/>
  <c r="T7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N21" i="1"/>
  <c r="N20" i="1"/>
  <c r="N19" i="1"/>
  <c r="N18" i="1"/>
  <c r="V18" i="1" s="1"/>
  <c r="AP18" i="1" s="1"/>
  <c r="AS18" i="1" s="1"/>
  <c r="N17" i="1"/>
  <c r="N16" i="1"/>
  <c r="N15" i="1"/>
  <c r="N14" i="1"/>
  <c r="N13" i="1"/>
  <c r="N12" i="1"/>
  <c r="N11" i="1"/>
  <c r="N10" i="1"/>
  <c r="N9" i="1"/>
  <c r="N8" i="1"/>
  <c r="N7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J21" i="1"/>
  <c r="J20" i="1"/>
  <c r="J19" i="1"/>
  <c r="J18" i="1"/>
  <c r="J17" i="1"/>
  <c r="J16" i="1"/>
  <c r="V16" i="1" s="1"/>
  <c r="AP16" i="1" s="1"/>
  <c r="AS16" i="1" s="1"/>
  <c r="J15" i="1"/>
  <c r="J14" i="1"/>
  <c r="J13" i="1"/>
  <c r="V13" i="1" s="1"/>
  <c r="AP13" i="1" s="1"/>
  <c r="AS13" i="1" s="1"/>
  <c r="J12" i="1"/>
  <c r="J11" i="1"/>
  <c r="V11" i="1" s="1"/>
  <c r="AP11" i="1" s="1"/>
  <c r="AS11" i="1" s="1"/>
  <c r="J10" i="1"/>
  <c r="J9" i="1"/>
  <c r="J8" i="1"/>
  <c r="J7" i="1"/>
  <c r="V15" i="1"/>
  <c r="AP15" i="1" s="1"/>
  <c r="AS15" i="1" s="1"/>
  <c r="V21" i="1" l="1"/>
  <c r="AP21" i="1" s="1"/>
  <c r="AS21" i="1" s="1"/>
  <c r="V8" i="1"/>
  <c r="AP8" i="1" s="1"/>
  <c r="AS8" i="1" s="1"/>
  <c r="V10" i="1"/>
  <c r="AP10" i="1" s="1"/>
  <c r="AS10" i="1" s="1"/>
  <c r="V20" i="1"/>
  <c r="AP20" i="1" s="1"/>
  <c r="AS20" i="1" s="1"/>
  <c r="V19" i="1"/>
  <c r="AP19" i="1" s="1"/>
  <c r="AS19" i="1" s="1"/>
  <c r="V12" i="1"/>
  <c r="AP12" i="1" s="1"/>
  <c r="AS12" i="1" s="1"/>
  <c r="V17" i="1"/>
  <c r="AP17" i="1" s="1"/>
  <c r="AS17" i="1" s="1"/>
  <c r="V9" i="1"/>
  <c r="AP9" i="1" s="1"/>
  <c r="AS9" i="1" s="1"/>
  <c r="V14" i="1"/>
  <c r="AP14" i="1" s="1"/>
  <c r="AS14" i="1" s="1"/>
  <c r="V7" i="1"/>
  <c r="AS7" i="1" l="1"/>
  <c r="AS22" i="1" s="1"/>
  <c r="V22" i="1"/>
  <c r="AP22" i="1" l="1"/>
</calcChain>
</file>

<file path=xl/sharedStrings.xml><?xml version="1.0" encoding="utf-8"?>
<sst xmlns="http://schemas.openxmlformats.org/spreadsheetml/2006/main" count="73" uniqueCount="39">
  <si>
    <t xml:space="preserve">Canard entier	</t>
  </si>
  <si>
    <t xml:space="preserve">1/2 canard	</t>
  </si>
  <si>
    <t>Rillettes de canards	180g</t>
  </si>
  <si>
    <t xml:space="preserve">Filet  canard (pièce de 350 à 450g)	</t>
  </si>
  <si>
    <t xml:space="preserve">Cuisse canard (pièce de  250 à 350g)	</t>
  </si>
  <si>
    <t>Produits frais</t>
  </si>
  <si>
    <t>Conserves</t>
  </si>
  <si>
    <t>Boudin noir de canard</t>
  </si>
  <si>
    <t>Rillettes au foie gras 180g</t>
  </si>
  <si>
    <t>CONFIT 2 CUISSES</t>
  </si>
  <si>
    <t>LA DELICE</t>
  </si>
  <si>
    <t>TOTAL</t>
  </si>
  <si>
    <t>QTE</t>
  </si>
  <si>
    <t>PRIX</t>
  </si>
  <si>
    <t>CANARD GRAS</t>
  </si>
  <si>
    <t>NOM</t>
  </si>
  <si>
    <t>Canard entier découpé sous vide</t>
  </si>
  <si>
    <t xml:space="preserve">CHQ </t>
  </si>
  <si>
    <t xml:space="preserve">ESP </t>
  </si>
  <si>
    <t>NON REGELE</t>
  </si>
  <si>
    <t>NBRE CHQ :</t>
  </si>
  <si>
    <t>TOTAL CHQ :</t>
  </si>
  <si>
    <t>TOTAL ESP :</t>
  </si>
  <si>
    <t>REMISE CHQ  N° :</t>
  </si>
  <si>
    <t>N°REMISE</t>
  </si>
  <si>
    <t>Foie gras MI-CUIT 180G</t>
  </si>
  <si>
    <t>Foie gras MI CUIT 320G</t>
  </si>
  <si>
    <t>Paté de foie de canard	 180g</t>
  </si>
  <si>
    <t>Total page 1</t>
  </si>
  <si>
    <t>Total commande</t>
  </si>
  <si>
    <r>
      <rPr>
        <b/>
        <u/>
        <sz val="11"/>
        <rFont val="Calibri"/>
        <family val="2"/>
        <scheme val="minor"/>
      </rPr>
      <t>AMAP</t>
    </r>
    <r>
      <rPr>
        <b/>
        <sz val="11"/>
        <rFont val="Calibri"/>
        <family val="2"/>
        <scheme val="minor"/>
      </rPr>
      <t xml:space="preserve"> :</t>
    </r>
  </si>
  <si>
    <r>
      <t xml:space="preserve">PLATS CUISINES
</t>
    </r>
    <r>
      <rPr>
        <sz val="8"/>
        <rFont val="Calibri"/>
        <family val="2"/>
        <scheme val="minor"/>
      </rPr>
      <t>PF: POT AU FEU
L : LENTILLES HB : HARICOTS BLANCS
F : FLAGEOLETS V : VIN
MG : MIEL GIGEMBRE</t>
    </r>
  </si>
  <si>
    <t>MONTS PANIER</t>
  </si>
  <si>
    <t xml:space="preserve"> =&gt;</t>
  </si>
  <si>
    <t>Foie gras CUIT 
180G</t>
  </si>
  <si>
    <t>Livraison</t>
  </si>
  <si>
    <t>Date limite commande</t>
  </si>
  <si>
    <t>REPPORT 
PAGE 1</t>
  </si>
  <si>
    <t>GOHIER VALERIOT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</si>
</sst>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&quot; €/kg&quot;"/>
    <numFmt numFmtId="165" formatCode="#,##0.00&quot; €/kg + 2€&quot;"/>
    <numFmt numFmtId="166" formatCode="#,##0.00&quot; € pièce&quot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8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105">
    <xf numFmtId="0" fontId="0" fillId="0" borderId="0" xfId="0"/>
    <xf numFmtId="8" fontId="5" fillId="0" borderId="1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/>
    </xf>
    <xf numFmtId="44" fontId="15" fillId="0" borderId="1" xfId="2" applyFont="1" applyFill="1" applyBorder="1" applyAlignment="1">
      <alignment horizontal="center" vertical="center"/>
    </xf>
    <xf numFmtId="44" fontId="8" fillId="0" borderId="1" xfId="2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4" fontId="14" fillId="0" borderId="3" xfId="2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0" xfId="0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44" fontId="15" fillId="0" borderId="3" xfId="2" applyFont="1" applyFill="1" applyBorder="1" applyAlignment="1">
      <alignment horizontal="center" vertical="center"/>
    </xf>
    <xf numFmtId="44" fontId="8" fillId="0" borderId="3" xfId="2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4" xfId="1" applyNumberFormat="1" applyFont="1" applyFill="1" applyBorder="1" applyAlignment="1" applyProtection="1">
      <alignment horizontal="center" vertical="center" wrapText="1"/>
    </xf>
    <xf numFmtId="8" fontId="5" fillId="0" borderId="35" xfId="0" applyNumberFormat="1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44" fontId="5" fillId="0" borderId="17" xfId="2" applyFont="1" applyFill="1" applyBorder="1" applyAlignment="1">
      <alignment horizontal="center" vertical="center"/>
    </xf>
    <xf numFmtId="44" fontId="5" fillId="0" borderId="17" xfId="2" applyNumberFormat="1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44" fontId="5" fillId="0" borderId="35" xfId="2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8" fillId="2" borderId="8" xfId="0" applyFont="1" applyFill="1" applyBorder="1" applyAlignment="1"/>
    <xf numFmtId="0" fontId="6" fillId="2" borderId="0" xfId="0" applyFont="1" applyFill="1"/>
    <xf numFmtId="0" fontId="17" fillId="2" borderId="0" xfId="0" applyFont="1" applyFill="1" applyAlignment="1">
      <alignment horizontal="center"/>
    </xf>
    <xf numFmtId="0" fontId="12" fillId="0" borderId="28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left" vertical="center" wrapText="1"/>
    </xf>
    <xf numFmtId="14" fontId="19" fillId="0" borderId="0" xfId="0" applyNumberFormat="1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44" fontId="5" fillId="3" borderId="17" xfId="2" applyFont="1" applyFill="1" applyBorder="1" applyAlignment="1">
      <alignment horizontal="center" vertical="center"/>
    </xf>
    <xf numFmtId="8" fontId="5" fillId="0" borderId="13" xfId="1" applyNumberFormat="1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166" fontId="5" fillId="0" borderId="12" xfId="1" applyNumberFormat="1" applyFont="1" applyFill="1" applyBorder="1" applyAlignment="1" applyProtection="1">
      <alignment horizontal="center" vertical="center" wrapText="1"/>
    </xf>
    <xf numFmtId="166" fontId="5" fillId="0" borderId="13" xfId="1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>
      <alignment horizontal="center" vertical="center" textRotation="90"/>
    </xf>
    <xf numFmtId="0" fontId="13" fillId="0" borderId="5" xfId="0" applyFont="1" applyFill="1" applyBorder="1" applyAlignment="1">
      <alignment horizontal="center" vertical="center" textRotation="90"/>
    </xf>
    <xf numFmtId="44" fontId="6" fillId="0" borderId="31" xfId="2" applyFont="1" applyFill="1" applyBorder="1" applyAlignment="1">
      <alignment horizontal="right" vertical="center"/>
    </xf>
    <xf numFmtId="44" fontId="14" fillId="0" borderId="26" xfId="2" applyFont="1" applyFill="1" applyBorder="1" applyAlignment="1">
      <alignment horizontal="center" vertical="center"/>
    </xf>
    <xf numFmtId="44" fontId="14" fillId="0" borderId="30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8" fontId="5" fillId="0" borderId="12" xfId="0" applyNumberFormat="1" applyFont="1" applyFill="1" applyBorder="1" applyAlignment="1">
      <alignment horizontal="center" vertical="center" wrapText="1"/>
    </xf>
    <xf numFmtId="8" fontId="5" fillId="0" borderId="4" xfId="0" applyNumberFormat="1" applyFont="1" applyFill="1" applyBorder="1" applyAlignment="1">
      <alignment horizontal="center" vertical="center" wrapText="1"/>
    </xf>
    <xf numFmtId="8" fontId="5" fillId="0" borderId="13" xfId="0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 applyProtection="1">
      <alignment horizontal="center" vertic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164" fontId="5" fillId="0" borderId="12" xfId="1" applyNumberFormat="1" applyFont="1" applyFill="1" applyBorder="1" applyAlignment="1" applyProtection="1">
      <alignment horizontal="center" vertical="center" wrapText="1"/>
    </xf>
    <xf numFmtId="164" fontId="5" fillId="0" borderId="13" xfId="1" applyNumberFormat="1" applyFont="1" applyFill="1" applyBorder="1" applyAlignment="1" applyProtection="1">
      <alignment horizontal="center" vertical="center" wrapText="1"/>
    </xf>
    <xf numFmtId="6" fontId="5" fillId="0" borderId="12" xfId="1" applyNumberFormat="1" applyFont="1" applyFill="1" applyBorder="1" applyAlignment="1" applyProtection="1">
      <alignment horizontal="center" vertical="center" wrapText="1"/>
    </xf>
    <xf numFmtId="6" fontId="5" fillId="0" borderId="13" xfId="1" applyNumberFormat="1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>
      <alignment horizontal="center" vertical="center" textRotation="90"/>
    </xf>
    <xf numFmtId="0" fontId="12" fillId="0" borderId="27" xfId="0" applyFont="1" applyFill="1" applyBorder="1" applyAlignment="1">
      <alignment horizontal="center" vertical="center" textRotation="90"/>
    </xf>
    <xf numFmtId="0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 applyProtection="1">
      <alignment horizontal="center" vertical="center" wrapText="1"/>
    </xf>
    <xf numFmtId="165" fontId="5" fillId="0" borderId="13" xfId="1" applyNumberFormat="1" applyFont="1" applyFill="1" applyBorder="1" applyAlignment="1" applyProtection="1">
      <alignment horizontal="center" vertical="center" wrapText="1"/>
    </xf>
    <xf numFmtId="44" fontId="6" fillId="0" borderId="32" xfId="2" applyFont="1" applyFill="1" applyBorder="1" applyAlignment="1">
      <alignment horizontal="right" vertical="center"/>
    </xf>
    <xf numFmtId="44" fontId="6" fillId="0" borderId="9" xfId="2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textRotation="90"/>
    </xf>
    <xf numFmtId="0" fontId="18" fillId="0" borderId="22" xfId="1" applyNumberFormat="1" applyFont="1" applyFill="1" applyBorder="1" applyAlignment="1" applyProtection="1">
      <alignment horizontal="center" vertical="center" wrapText="1"/>
    </xf>
    <xf numFmtId="0" fontId="18" fillId="0" borderId="24" xfId="1" applyNumberFormat="1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9" fillId="0" borderId="8" xfId="0" applyFont="1" applyFill="1" applyBorder="1" applyAlignment="1"/>
    <xf numFmtId="14" fontId="21" fillId="0" borderId="0" xfId="0" applyNumberFormat="1" applyFont="1" applyFill="1" applyAlignment="1">
      <alignment horizontal="center" vertical="top"/>
    </xf>
    <xf numFmtId="0" fontId="20" fillId="0" borderId="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22" fillId="0" borderId="40" xfId="0" applyFont="1" applyFill="1" applyBorder="1" applyAlignment="1">
      <alignment horizontal="left" vertical="center" wrapText="1"/>
    </xf>
  </cellXfs>
  <cellStyles count="3">
    <cellStyle name="Monétaire" xfId="2" builtinId="4"/>
    <cellStyle name="NiveauLigne_4" xfId="1" builtinId="1" iLevel="3"/>
    <cellStyle name="Normal" xfId="0" builtinId="0"/>
  </cellStyles>
  <dxfs count="20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9"/>
  <sheetViews>
    <sheetView tabSelected="1" zoomScaleNormal="100" zoomScalePageLayoutView="110" workbookViewId="0">
      <selection activeCell="AQ8" sqref="AQ8"/>
    </sheetView>
  </sheetViews>
  <sheetFormatPr baseColWidth="10" defaultColWidth="11.44140625" defaultRowHeight="14.4" x14ac:dyDescent="0.3"/>
  <cols>
    <col min="1" max="1" width="9" style="3" customWidth="1"/>
    <col min="2" max="2" width="19.88671875" bestFit="1" customWidth="1"/>
    <col min="3" max="3" width="5.44140625" customWidth="1"/>
    <col min="4" max="4" width="8.109375" customWidth="1"/>
    <col min="5" max="5" width="5.44140625" customWidth="1"/>
    <col min="6" max="6" width="8.109375" customWidth="1"/>
    <col min="7" max="7" width="5.44140625" customWidth="1"/>
    <col min="8" max="8" width="8.109375" customWidth="1"/>
    <col min="9" max="9" width="5.44140625" customWidth="1"/>
    <col min="10" max="10" width="8.109375" customWidth="1"/>
    <col min="11" max="11" width="5.44140625" customWidth="1"/>
    <col min="12" max="12" width="8.109375" customWidth="1"/>
    <col min="13" max="13" width="5.44140625" customWidth="1"/>
    <col min="14" max="14" width="8.109375" customWidth="1"/>
    <col min="15" max="15" width="5.44140625" customWidth="1"/>
    <col min="16" max="16" width="8.109375" customWidth="1"/>
    <col min="17" max="17" width="5.44140625" customWidth="1"/>
    <col min="18" max="18" width="8.109375" customWidth="1"/>
    <col min="19" max="19" width="6.88671875" customWidth="1"/>
    <col min="20" max="20" width="8.109375" customWidth="1"/>
    <col min="21" max="21" width="13.109375" customWidth="1"/>
    <col min="22" max="22" width="9" bestFit="1" customWidth="1"/>
    <col min="23" max="23" width="7" customWidth="1"/>
    <col min="24" max="24" width="2.44140625" customWidth="1"/>
    <col min="25" max="25" width="12.88671875" customWidth="1"/>
    <col min="26" max="26" width="7" customWidth="1"/>
    <col min="27" max="27" width="7.33203125" bestFit="1" customWidth="1"/>
    <col min="28" max="28" width="6.6640625" customWidth="1"/>
    <col min="29" max="29" width="7.33203125" bestFit="1" customWidth="1"/>
    <col min="30" max="30" width="6.6640625" customWidth="1"/>
    <col min="31" max="31" width="7.33203125" bestFit="1" customWidth="1"/>
    <col min="32" max="32" width="6.6640625" customWidth="1"/>
    <col min="33" max="33" width="7.33203125" bestFit="1" customWidth="1"/>
    <col min="34" max="34" width="6.6640625" customWidth="1"/>
    <col min="35" max="35" width="7.33203125" bestFit="1" customWidth="1"/>
    <col min="36" max="36" width="6.6640625" customWidth="1"/>
    <col min="37" max="37" width="7.33203125" bestFit="1" customWidth="1"/>
    <col min="38" max="41" width="6.6640625" customWidth="1"/>
    <col min="42" max="42" width="10.109375" customWidth="1"/>
    <col min="43" max="44" width="9.6640625" customWidth="1"/>
    <col min="45" max="45" width="12.109375" customWidth="1"/>
    <col min="46" max="46" width="14.6640625" customWidth="1"/>
    <col min="47" max="47" width="9.88671875" customWidth="1"/>
  </cols>
  <sheetData>
    <row r="1" spans="1:46" ht="5.25" customHeigh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1.6" thickBot="1" x14ac:dyDescent="0.45">
      <c r="A2" s="100" t="s">
        <v>35</v>
      </c>
      <c r="B2" s="49">
        <v>43245</v>
      </c>
      <c r="C2" s="37"/>
      <c r="D2" s="37"/>
      <c r="E2" s="37"/>
      <c r="F2" s="38" t="s">
        <v>30</v>
      </c>
      <c r="G2" s="66" t="s">
        <v>32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44"/>
      <c r="W2" s="46" t="s">
        <v>33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</row>
    <row r="3" spans="1:46" ht="42.6" customHeight="1" thickBot="1" x14ac:dyDescent="0.35">
      <c r="A3" s="102" t="s">
        <v>36</v>
      </c>
      <c r="B3" s="101">
        <v>43240</v>
      </c>
      <c r="C3" s="67" t="s">
        <v>5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6</v>
      </c>
      <c r="N3" s="68"/>
      <c r="O3" s="68"/>
      <c r="P3" s="68"/>
      <c r="Q3" s="68"/>
      <c r="R3" s="68"/>
      <c r="S3" s="68"/>
      <c r="T3" s="68"/>
      <c r="U3" s="69"/>
      <c r="V3" s="36"/>
      <c r="W3" s="6"/>
      <c r="X3" s="5"/>
      <c r="Y3" s="103" t="s">
        <v>37</v>
      </c>
      <c r="Z3" s="67" t="s">
        <v>14</v>
      </c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9"/>
      <c r="AN3" s="67"/>
      <c r="AO3" s="69"/>
      <c r="AP3" s="28" t="s">
        <v>29</v>
      </c>
      <c r="AQ3" s="7" t="s">
        <v>17</v>
      </c>
      <c r="AR3" s="8" t="s">
        <v>18</v>
      </c>
      <c r="AS3" s="9" t="s">
        <v>19</v>
      </c>
      <c r="AT3" s="91" t="s">
        <v>24</v>
      </c>
    </row>
    <row r="4" spans="1:46" s="4" customFormat="1" ht="60" customHeight="1" x14ac:dyDescent="0.3">
      <c r="A4" s="10"/>
      <c r="B4" s="79" t="s">
        <v>15</v>
      </c>
      <c r="C4" s="81" t="s">
        <v>0</v>
      </c>
      <c r="D4" s="82"/>
      <c r="E4" s="81" t="s">
        <v>1</v>
      </c>
      <c r="F4" s="82"/>
      <c r="G4" s="81" t="s">
        <v>16</v>
      </c>
      <c r="H4" s="82"/>
      <c r="I4" s="81" t="s">
        <v>3</v>
      </c>
      <c r="J4" s="82"/>
      <c r="K4" s="81" t="s">
        <v>4</v>
      </c>
      <c r="L4" s="82"/>
      <c r="M4" s="81" t="s">
        <v>2</v>
      </c>
      <c r="N4" s="82"/>
      <c r="O4" s="81" t="s">
        <v>27</v>
      </c>
      <c r="P4" s="82"/>
      <c r="Q4" s="81" t="s">
        <v>7</v>
      </c>
      <c r="R4" s="82"/>
      <c r="S4" s="83" t="s">
        <v>31</v>
      </c>
      <c r="T4" s="84"/>
      <c r="U4" s="85"/>
      <c r="V4" s="56" t="s">
        <v>28</v>
      </c>
      <c r="W4" s="11"/>
      <c r="X4" s="10"/>
      <c r="Y4" s="26"/>
      <c r="Z4" s="73" t="s">
        <v>8</v>
      </c>
      <c r="AA4" s="74"/>
      <c r="AB4" s="92" t="s">
        <v>25</v>
      </c>
      <c r="AC4" s="93"/>
      <c r="AD4" s="92" t="s">
        <v>34</v>
      </c>
      <c r="AE4" s="93"/>
      <c r="AF4" s="92" t="s">
        <v>26</v>
      </c>
      <c r="AG4" s="93"/>
      <c r="AH4" s="73" t="s">
        <v>9</v>
      </c>
      <c r="AI4" s="74"/>
      <c r="AJ4" s="73" t="s">
        <v>10</v>
      </c>
      <c r="AK4" s="74"/>
      <c r="AL4" s="73"/>
      <c r="AM4" s="74"/>
      <c r="AN4" s="73"/>
      <c r="AO4" s="74"/>
      <c r="AP4" s="28"/>
      <c r="AQ4" s="7"/>
      <c r="AR4" s="8"/>
      <c r="AS4" s="9"/>
      <c r="AT4" s="91"/>
    </row>
    <row r="5" spans="1:46" s="4" customFormat="1" ht="13.5" customHeight="1" x14ac:dyDescent="0.3">
      <c r="A5" s="10"/>
      <c r="B5" s="80"/>
      <c r="C5" s="75">
        <v>10.9</v>
      </c>
      <c r="D5" s="76"/>
      <c r="E5" s="75">
        <v>11.25</v>
      </c>
      <c r="F5" s="76"/>
      <c r="G5" s="86">
        <v>10.9</v>
      </c>
      <c r="H5" s="87"/>
      <c r="I5" s="54">
        <v>9</v>
      </c>
      <c r="J5" s="55"/>
      <c r="K5" s="54">
        <v>5</v>
      </c>
      <c r="L5" s="55"/>
      <c r="M5" s="54">
        <v>5.85</v>
      </c>
      <c r="N5" s="55"/>
      <c r="O5" s="54">
        <v>5.2</v>
      </c>
      <c r="P5" s="55"/>
      <c r="Q5" s="54">
        <v>5</v>
      </c>
      <c r="R5" s="55"/>
      <c r="S5" s="70">
        <v>13</v>
      </c>
      <c r="T5" s="71"/>
      <c r="U5" s="72"/>
      <c r="V5" s="57"/>
      <c r="W5" s="11"/>
      <c r="X5" s="10"/>
      <c r="Y5" s="26"/>
      <c r="Z5" s="1">
        <v>8</v>
      </c>
      <c r="AA5" s="52"/>
      <c r="AB5" s="1">
        <v>25</v>
      </c>
      <c r="AC5" s="52"/>
      <c r="AD5" s="1">
        <v>25</v>
      </c>
      <c r="AE5" s="52"/>
      <c r="AF5" s="1">
        <v>43</v>
      </c>
      <c r="AG5" s="52"/>
      <c r="AH5" s="1">
        <v>13</v>
      </c>
      <c r="AI5" s="52"/>
      <c r="AJ5" s="1">
        <v>11</v>
      </c>
      <c r="AK5" s="52"/>
      <c r="AL5" s="77"/>
      <c r="AM5" s="78"/>
      <c r="AN5" s="75"/>
      <c r="AO5" s="76"/>
      <c r="AP5" s="28"/>
      <c r="AQ5" s="7"/>
      <c r="AR5" s="8"/>
      <c r="AS5" s="9"/>
      <c r="AT5" s="91"/>
    </row>
    <row r="6" spans="1:46" s="2" customFormat="1" ht="15.75" customHeight="1" thickBot="1" x14ac:dyDescent="0.35">
      <c r="A6" s="12"/>
      <c r="B6" s="80"/>
      <c r="C6" s="21" t="s">
        <v>12</v>
      </c>
      <c r="D6" s="22" t="s">
        <v>13</v>
      </c>
      <c r="E6" s="21" t="s">
        <v>12</v>
      </c>
      <c r="F6" s="22" t="s">
        <v>13</v>
      </c>
      <c r="G6" s="21" t="s">
        <v>12</v>
      </c>
      <c r="H6" s="22" t="s">
        <v>13</v>
      </c>
      <c r="I6" s="21" t="s">
        <v>12</v>
      </c>
      <c r="J6" s="22" t="s">
        <v>13</v>
      </c>
      <c r="K6" s="21" t="s">
        <v>12</v>
      </c>
      <c r="L6" s="22" t="s">
        <v>13</v>
      </c>
      <c r="M6" s="21" t="s">
        <v>12</v>
      </c>
      <c r="N6" s="22" t="s">
        <v>13</v>
      </c>
      <c r="O6" s="21" t="s">
        <v>12</v>
      </c>
      <c r="P6" s="22" t="s">
        <v>13</v>
      </c>
      <c r="Q6" s="21" t="s">
        <v>12</v>
      </c>
      <c r="R6" s="22" t="s">
        <v>13</v>
      </c>
      <c r="S6" s="21" t="s">
        <v>12</v>
      </c>
      <c r="T6" s="13" t="s">
        <v>13</v>
      </c>
      <c r="U6" s="23" t="s">
        <v>15</v>
      </c>
      <c r="V6" s="57"/>
      <c r="W6" s="14"/>
      <c r="X6" s="12"/>
      <c r="Y6" s="26"/>
      <c r="Z6" s="33" t="s">
        <v>12</v>
      </c>
      <c r="AA6" s="34" t="s">
        <v>13</v>
      </c>
      <c r="AB6" s="33" t="s">
        <v>12</v>
      </c>
      <c r="AC6" s="34" t="s">
        <v>13</v>
      </c>
      <c r="AD6" s="33" t="s">
        <v>12</v>
      </c>
      <c r="AE6" s="34" t="s">
        <v>13</v>
      </c>
      <c r="AF6" s="33" t="s">
        <v>12</v>
      </c>
      <c r="AG6" s="34" t="s">
        <v>13</v>
      </c>
      <c r="AH6" s="33" t="s">
        <v>12</v>
      </c>
      <c r="AI6" s="34" t="s">
        <v>13</v>
      </c>
      <c r="AJ6" s="33" t="s">
        <v>12</v>
      </c>
      <c r="AK6" s="34" t="s">
        <v>13</v>
      </c>
      <c r="AL6" s="33" t="s">
        <v>12</v>
      </c>
      <c r="AM6" s="34" t="s">
        <v>13</v>
      </c>
      <c r="AN6" s="33" t="s">
        <v>12</v>
      </c>
      <c r="AO6" s="34" t="s">
        <v>13</v>
      </c>
      <c r="AP6" s="29"/>
      <c r="AQ6" s="7"/>
      <c r="AR6" s="8"/>
      <c r="AS6" s="9"/>
      <c r="AT6" s="91"/>
    </row>
    <row r="7" spans="1:46" ht="27.75" customHeight="1" x14ac:dyDescent="0.3">
      <c r="A7" s="25">
        <v>1</v>
      </c>
      <c r="B7" s="47" t="s">
        <v>38</v>
      </c>
      <c r="C7" s="50"/>
      <c r="D7" s="40"/>
      <c r="E7" s="50"/>
      <c r="F7" s="39"/>
      <c r="G7" s="50">
        <v>1</v>
      </c>
      <c r="H7" s="51"/>
      <c r="I7" s="50"/>
      <c r="J7" s="40">
        <f>I7*I$5</f>
        <v>0</v>
      </c>
      <c r="K7" s="50">
        <v>3</v>
      </c>
      <c r="L7" s="39">
        <f>K7*K$5</f>
        <v>15</v>
      </c>
      <c r="M7" s="50">
        <v>4</v>
      </c>
      <c r="N7" s="39">
        <f>M7*M$5</f>
        <v>23.4</v>
      </c>
      <c r="O7" s="50"/>
      <c r="P7" s="39">
        <f>O7*O$5</f>
        <v>0</v>
      </c>
      <c r="Q7" s="50"/>
      <c r="R7" s="39">
        <f>Q7*Q$5</f>
        <v>0</v>
      </c>
      <c r="S7" s="50"/>
      <c r="T7" s="41">
        <f>S7*S$5</f>
        <v>0</v>
      </c>
      <c r="U7" s="24"/>
      <c r="V7" s="20">
        <f>IF(C7+E7+G7+I7+K7+M7+O7+Q7+S7&gt;0,D7+F7+H7+J7+L7+N7+P7+R7+T7,0)</f>
        <v>38.4</v>
      </c>
      <c r="W7" s="6"/>
      <c r="X7" s="25">
        <v>1</v>
      </c>
      <c r="Y7" s="104" t="str">
        <f t="shared" ref="Y7:Y21" si="0">IF(B7&lt;&gt;"",B7,"")</f>
        <v>GOHIER VALERIOT</v>
      </c>
      <c r="Z7" s="50"/>
      <c r="AA7" s="42">
        <f t="shared" ref="AA7:AA21" si="1">Z7*Z$5</f>
        <v>0</v>
      </c>
      <c r="AB7" s="50"/>
      <c r="AC7" s="42">
        <f t="shared" ref="AC7:AC21" si="2">AB7*AB$5</f>
        <v>0</v>
      </c>
      <c r="AD7" s="50"/>
      <c r="AE7" s="42">
        <f t="shared" ref="AE7:AE21" si="3">AD7*AD$5</f>
        <v>0</v>
      </c>
      <c r="AF7" s="50"/>
      <c r="AG7" s="42">
        <f t="shared" ref="AG7:AG21" si="4">AF7*$AF$5</f>
        <v>0</v>
      </c>
      <c r="AH7" s="50">
        <v>2</v>
      </c>
      <c r="AI7" s="42">
        <f t="shared" ref="AI7:AI21" si="5">AH7*AH$5</f>
        <v>26</v>
      </c>
      <c r="AJ7" s="50"/>
      <c r="AK7" s="42">
        <f t="shared" ref="AK7:AK21" si="6">AJ7*AJ$5</f>
        <v>0</v>
      </c>
      <c r="AL7" s="50"/>
      <c r="AM7" s="42">
        <f t="shared" ref="AM7:AM21" si="7">AL7*AL$5</f>
        <v>0</v>
      </c>
      <c r="AN7" s="50"/>
      <c r="AO7" s="35"/>
      <c r="AP7" s="30">
        <f>IF((Z7+AB7+AD7+AF7+AH7+AJ7+AL7+AN7)&gt;0,(AA7+AC7+AE7+AG7+AI7+AK7+AM7+AO7),0)+V7</f>
        <v>64.400000000000006</v>
      </c>
      <c r="AQ7" s="15">
        <v>69.400000000000006</v>
      </c>
      <c r="AR7" s="15"/>
      <c r="AS7" s="15">
        <f>AP7-(AQ7+AR7)</f>
        <v>-5</v>
      </c>
      <c r="AT7" s="15"/>
    </row>
    <row r="8" spans="1:46" ht="27.75" customHeight="1" x14ac:dyDescent="0.3">
      <c r="A8" s="25">
        <v>2</v>
      </c>
      <c r="B8" s="47"/>
      <c r="C8" s="50"/>
      <c r="D8" s="40"/>
      <c r="E8" s="50"/>
      <c r="F8" s="39"/>
      <c r="G8" s="50"/>
      <c r="H8" s="39"/>
      <c r="I8" s="50"/>
      <c r="J8" s="40">
        <f t="shared" ref="J8" si="8">I8*I$5</f>
        <v>0</v>
      </c>
      <c r="K8" s="50"/>
      <c r="L8" s="39">
        <f t="shared" ref="L8" si="9">K8*K$5</f>
        <v>0</v>
      </c>
      <c r="M8" s="50"/>
      <c r="N8" s="39">
        <f t="shared" ref="N8" si="10">M8*M$5</f>
        <v>0</v>
      </c>
      <c r="O8" s="50"/>
      <c r="P8" s="39">
        <f t="shared" ref="P8" si="11">O8*O$5</f>
        <v>0</v>
      </c>
      <c r="Q8" s="50"/>
      <c r="R8" s="39">
        <f t="shared" ref="R8" si="12">Q8*Q$5</f>
        <v>0</v>
      </c>
      <c r="S8" s="50"/>
      <c r="T8" s="41">
        <f t="shared" ref="T8" si="13">S8*S$5</f>
        <v>0</v>
      </c>
      <c r="U8" s="24"/>
      <c r="V8" s="20">
        <f t="shared" ref="V8:V21" si="14">IF(C8+E8+G8+I8+K8+M8+O8+Q8+S8&gt;0,D8+F8+H8+J8+L8+N8+P8+R8+T8,0)</f>
        <v>0</v>
      </c>
      <c r="W8" s="6"/>
      <c r="X8" s="25">
        <v>2</v>
      </c>
      <c r="Y8" s="48" t="str">
        <f t="shared" si="0"/>
        <v/>
      </c>
      <c r="Z8" s="50"/>
      <c r="AA8" s="42">
        <f t="shared" si="1"/>
        <v>0</v>
      </c>
      <c r="AB8" s="50"/>
      <c r="AC8" s="42">
        <f t="shared" si="2"/>
        <v>0</v>
      </c>
      <c r="AD8" s="50"/>
      <c r="AE8" s="42">
        <f t="shared" si="3"/>
        <v>0</v>
      </c>
      <c r="AF8" s="50"/>
      <c r="AG8" s="42">
        <f t="shared" si="4"/>
        <v>0</v>
      </c>
      <c r="AH8" s="50"/>
      <c r="AI8" s="42">
        <f t="shared" si="5"/>
        <v>0</v>
      </c>
      <c r="AJ8" s="50"/>
      <c r="AK8" s="42">
        <f t="shared" si="6"/>
        <v>0</v>
      </c>
      <c r="AL8" s="50"/>
      <c r="AM8" s="42">
        <f t="shared" si="7"/>
        <v>0</v>
      </c>
      <c r="AN8" s="50"/>
      <c r="AO8" s="35"/>
      <c r="AP8" s="30">
        <f t="shared" ref="AP7:AP21" si="15">IF((Z8+AB8+AD8+AF8+AH8+AJ8+AL8+AN8)&gt;0,(AA8+AC8+AE8+AG8+AI8+AK8+AM8+AO8),0)+V8</f>
        <v>0</v>
      </c>
      <c r="AQ8" s="15"/>
      <c r="AR8" s="15"/>
      <c r="AS8" s="15">
        <f t="shared" ref="AS8:AS21" si="16">AP8-(AQ8+AR8)</f>
        <v>0</v>
      </c>
      <c r="AT8" s="15"/>
    </row>
    <row r="9" spans="1:46" ht="27.75" customHeight="1" x14ac:dyDescent="0.3">
      <c r="A9" s="25">
        <v>3</v>
      </c>
      <c r="B9" s="47"/>
      <c r="C9" s="50"/>
      <c r="D9" s="40"/>
      <c r="E9" s="50"/>
      <c r="F9" s="39"/>
      <c r="G9" s="50"/>
      <c r="H9" s="39"/>
      <c r="I9" s="50"/>
      <c r="J9" s="40">
        <f t="shared" ref="J9" si="17">I9*I$5</f>
        <v>0</v>
      </c>
      <c r="K9" s="50"/>
      <c r="L9" s="39">
        <f t="shared" ref="L9" si="18">K9*K$5</f>
        <v>0</v>
      </c>
      <c r="M9" s="50"/>
      <c r="N9" s="39">
        <f t="shared" ref="N9" si="19">M9*M$5</f>
        <v>0</v>
      </c>
      <c r="O9" s="50"/>
      <c r="P9" s="39">
        <f t="shared" ref="P9" si="20">O9*O$5</f>
        <v>0</v>
      </c>
      <c r="Q9" s="50"/>
      <c r="R9" s="39">
        <f t="shared" ref="R9" si="21">Q9*Q$5</f>
        <v>0</v>
      </c>
      <c r="S9" s="50"/>
      <c r="T9" s="41">
        <f t="shared" ref="T9" si="22">S9*S$5</f>
        <v>0</v>
      </c>
      <c r="U9" s="24"/>
      <c r="V9" s="20">
        <f t="shared" si="14"/>
        <v>0</v>
      </c>
      <c r="W9" s="6"/>
      <c r="X9" s="25">
        <v>3</v>
      </c>
      <c r="Y9" s="48" t="str">
        <f t="shared" si="0"/>
        <v/>
      </c>
      <c r="Z9" s="50"/>
      <c r="AA9" s="42">
        <f t="shared" si="1"/>
        <v>0</v>
      </c>
      <c r="AB9" s="50"/>
      <c r="AC9" s="42">
        <f t="shared" si="2"/>
        <v>0</v>
      </c>
      <c r="AD9" s="50"/>
      <c r="AE9" s="42">
        <f t="shared" si="3"/>
        <v>0</v>
      </c>
      <c r="AF9" s="50"/>
      <c r="AG9" s="42">
        <f t="shared" si="4"/>
        <v>0</v>
      </c>
      <c r="AH9" s="50"/>
      <c r="AI9" s="42">
        <f t="shared" si="5"/>
        <v>0</v>
      </c>
      <c r="AJ9" s="50"/>
      <c r="AK9" s="42">
        <f t="shared" si="6"/>
        <v>0</v>
      </c>
      <c r="AL9" s="50"/>
      <c r="AM9" s="42">
        <f t="shared" si="7"/>
        <v>0</v>
      </c>
      <c r="AN9" s="50"/>
      <c r="AO9" s="35"/>
      <c r="AP9" s="30">
        <f t="shared" si="15"/>
        <v>0</v>
      </c>
      <c r="AQ9" s="15"/>
      <c r="AR9" s="15"/>
      <c r="AS9" s="15">
        <f t="shared" si="16"/>
        <v>0</v>
      </c>
      <c r="AT9" s="15"/>
    </row>
    <row r="10" spans="1:46" ht="27.75" customHeight="1" x14ac:dyDescent="0.3">
      <c r="A10" s="25">
        <v>4</v>
      </c>
      <c r="B10" s="47"/>
      <c r="C10" s="50"/>
      <c r="D10" s="40"/>
      <c r="E10" s="50"/>
      <c r="F10" s="39"/>
      <c r="G10" s="50"/>
      <c r="H10" s="39"/>
      <c r="I10" s="50"/>
      <c r="J10" s="40">
        <f t="shared" ref="J10" si="23">I10*I$5</f>
        <v>0</v>
      </c>
      <c r="K10" s="50"/>
      <c r="L10" s="39">
        <f t="shared" ref="L10" si="24">K10*K$5</f>
        <v>0</v>
      </c>
      <c r="M10" s="50"/>
      <c r="N10" s="39">
        <f t="shared" ref="N10" si="25">M10*M$5</f>
        <v>0</v>
      </c>
      <c r="O10" s="50"/>
      <c r="P10" s="39">
        <f t="shared" ref="P10" si="26">O10*O$5</f>
        <v>0</v>
      </c>
      <c r="Q10" s="50"/>
      <c r="R10" s="39">
        <f t="shared" ref="R10" si="27">Q10*Q$5</f>
        <v>0</v>
      </c>
      <c r="S10" s="50"/>
      <c r="T10" s="41">
        <f t="shared" ref="T10" si="28">S10*S$5</f>
        <v>0</v>
      </c>
      <c r="U10" s="24"/>
      <c r="V10" s="20">
        <f t="shared" si="14"/>
        <v>0</v>
      </c>
      <c r="W10" s="6"/>
      <c r="X10" s="25">
        <v>4</v>
      </c>
      <c r="Y10" s="48" t="str">
        <f t="shared" si="0"/>
        <v/>
      </c>
      <c r="Z10" s="50"/>
      <c r="AA10" s="42">
        <f t="shared" si="1"/>
        <v>0</v>
      </c>
      <c r="AB10" s="50"/>
      <c r="AC10" s="42">
        <f t="shared" si="2"/>
        <v>0</v>
      </c>
      <c r="AD10" s="50"/>
      <c r="AE10" s="42">
        <f t="shared" si="3"/>
        <v>0</v>
      </c>
      <c r="AF10" s="50"/>
      <c r="AG10" s="42">
        <f t="shared" si="4"/>
        <v>0</v>
      </c>
      <c r="AH10" s="50"/>
      <c r="AI10" s="42">
        <f t="shared" si="5"/>
        <v>0</v>
      </c>
      <c r="AJ10" s="50"/>
      <c r="AK10" s="42">
        <f t="shared" si="6"/>
        <v>0</v>
      </c>
      <c r="AL10" s="50"/>
      <c r="AM10" s="42">
        <f t="shared" si="7"/>
        <v>0</v>
      </c>
      <c r="AN10" s="50"/>
      <c r="AO10" s="35"/>
      <c r="AP10" s="30">
        <f t="shared" si="15"/>
        <v>0</v>
      </c>
      <c r="AQ10" s="15"/>
      <c r="AR10" s="15"/>
      <c r="AS10" s="15">
        <f t="shared" si="16"/>
        <v>0</v>
      </c>
      <c r="AT10" s="15"/>
    </row>
    <row r="11" spans="1:46" ht="27.75" customHeight="1" x14ac:dyDescent="0.3">
      <c r="A11" s="25">
        <v>5</v>
      </c>
      <c r="B11" s="47"/>
      <c r="C11" s="50"/>
      <c r="D11" s="40"/>
      <c r="E11" s="50"/>
      <c r="F11" s="39"/>
      <c r="G11" s="50"/>
      <c r="H11" s="39"/>
      <c r="I11" s="50"/>
      <c r="J11" s="40">
        <f t="shared" ref="J11" si="29">I11*I$5</f>
        <v>0</v>
      </c>
      <c r="K11" s="50"/>
      <c r="L11" s="39">
        <f t="shared" ref="L11" si="30">K11*K$5</f>
        <v>0</v>
      </c>
      <c r="M11" s="50"/>
      <c r="N11" s="39">
        <f t="shared" ref="N11" si="31">M11*M$5</f>
        <v>0</v>
      </c>
      <c r="O11" s="50"/>
      <c r="P11" s="39">
        <f t="shared" ref="P11" si="32">O11*O$5</f>
        <v>0</v>
      </c>
      <c r="Q11" s="50"/>
      <c r="R11" s="39">
        <f t="shared" ref="R11" si="33">Q11*Q$5</f>
        <v>0</v>
      </c>
      <c r="S11" s="50"/>
      <c r="T11" s="41">
        <f t="shared" ref="T11" si="34">S11*S$5</f>
        <v>0</v>
      </c>
      <c r="U11" s="24"/>
      <c r="V11" s="20">
        <f t="shared" si="14"/>
        <v>0</v>
      </c>
      <c r="W11" s="6"/>
      <c r="X11" s="25">
        <v>5</v>
      </c>
      <c r="Y11" s="48" t="str">
        <f t="shared" si="0"/>
        <v/>
      </c>
      <c r="Z11" s="50"/>
      <c r="AA11" s="42">
        <f t="shared" si="1"/>
        <v>0</v>
      </c>
      <c r="AB11" s="50"/>
      <c r="AC11" s="42">
        <f t="shared" si="2"/>
        <v>0</v>
      </c>
      <c r="AD11" s="50"/>
      <c r="AE11" s="42">
        <f t="shared" si="3"/>
        <v>0</v>
      </c>
      <c r="AF11" s="50"/>
      <c r="AG11" s="42">
        <f t="shared" si="4"/>
        <v>0</v>
      </c>
      <c r="AH11" s="50"/>
      <c r="AI11" s="42">
        <f t="shared" si="5"/>
        <v>0</v>
      </c>
      <c r="AJ11" s="50"/>
      <c r="AK11" s="42">
        <f t="shared" si="6"/>
        <v>0</v>
      </c>
      <c r="AL11" s="50"/>
      <c r="AM11" s="42">
        <f t="shared" si="7"/>
        <v>0</v>
      </c>
      <c r="AN11" s="50"/>
      <c r="AO11" s="35"/>
      <c r="AP11" s="30">
        <f t="shared" si="15"/>
        <v>0</v>
      </c>
      <c r="AQ11" s="15"/>
      <c r="AR11" s="15"/>
      <c r="AS11" s="15">
        <f t="shared" si="16"/>
        <v>0</v>
      </c>
      <c r="AT11" s="15"/>
    </row>
    <row r="12" spans="1:46" ht="27.75" customHeight="1" x14ac:dyDescent="0.3">
      <c r="A12" s="25">
        <v>6</v>
      </c>
      <c r="B12" s="47"/>
      <c r="C12" s="50"/>
      <c r="D12" s="40"/>
      <c r="E12" s="50"/>
      <c r="F12" s="39"/>
      <c r="G12" s="50"/>
      <c r="H12" s="39"/>
      <c r="I12" s="50"/>
      <c r="J12" s="40">
        <f t="shared" ref="J12" si="35">I12*I$5</f>
        <v>0</v>
      </c>
      <c r="K12" s="50"/>
      <c r="L12" s="39">
        <f t="shared" ref="L12" si="36">K12*K$5</f>
        <v>0</v>
      </c>
      <c r="M12" s="50"/>
      <c r="N12" s="39">
        <f t="shared" ref="N12" si="37">M12*M$5</f>
        <v>0</v>
      </c>
      <c r="O12" s="50"/>
      <c r="P12" s="39">
        <f t="shared" ref="P12" si="38">O12*O$5</f>
        <v>0</v>
      </c>
      <c r="Q12" s="50"/>
      <c r="R12" s="39">
        <f t="shared" ref="R12" si="39">Q12*Q$5</f>
        <v>0</v>
      </c>
      <c r="S12" s="50"/>
      <c r="T12" s="41">
        <f t="shared" ref="T12" si="40">S12*S$5</f>
        <v>0</v>
      </c>
      <c r="U12" s="24"/>
      <c r="V12" s="20">
        <f t="shared" si="14"/>
        <v>0</v>
      </c>
      <c r="W12" s="6"/>
      <c r="X12" s="25">
        <v>6</v>
      </c>
      <c r="Y12" s="48" t="str">
        <f t="shared" si="0"/>
        <v/>
      </c>
      <c r="Z12" s="50"/>
      <c r="AA12" s="42">
        <f t="shared" si="1"/>
        <v>0</v>
      </c>
      <c r="AB12" s="50"/>
      <c r="AC12" s="42">
        <f t="shared" si="2"/>
        <v>0</v>
      </c>
      <c r="AD12" s="50"/>
      <c r="AE12" s="42">
        <f t="shared" si="3"/>
        <v>0</v>
      </c>
      <c r="AF12" s="50"/>
      <c r="AG12" s="42">
        <f t="shared" si="4"/>
        <v>0</v>
      </c>
      <c r="AH12" s="50"/>
      <c r="AI12" s="42">
        <f t="shared" si="5"/>
        <v>0</v>
      </c>
      <c r="AJ12" s="50"/>
      <c r="AK12" s="42">
        <f t="shared" si="6"/>
        <v>0</v>
      </c>
      <c r="AL12" s="50"/>
      <c r="AM12" s="42">
        <f t="shared" si="7"/>
        <v>0</v>
      </c>
      <c r="AN12" s="50"/>
      <c r="AO12" s="35"/>
      <c r="AP12" s="30">
        <f t="shared" si="15"/>
        <v>0</v>
      </c>
      <c r="AQ12" s="15"/>
      <c r="AR12" s="15"/>
      <c r="AS12" s="15">
        <f t="shared" si="16"/>
        <v>0</v>
      </c>
      <c r="AT12" s="15"/>
    </row>
    <row r="13" spans="1:46" ht="27.75" customHeight="1" x14ac:dyDescent="0.3">
      <c r="A13" s="25">
        <v>7</v>
      </c>
      <c r="B13" s="47"/>
      <c r="C13" s="50"/>
      <c r="D13" s="40"/>
      <c r="E13" s="50"/>
      <c r="F13" s="39"/>
      <c r="G13" s="50"/>
      <c r="H13" s="39"/>
      <c r="I13" s="50"/>
      <c r="J13" s="40">
        <f t="shared" ref="J13" si="41">I13*I$5</f>
        <v>0</v>
      </c>
      <c r="K13" s="50"/>
      <c r="L13" s="39">
        <f t="shared" ref="L13" si="42">K13*K$5</f>
        <v>0</v>
      </c>
      <c r="M13" s="50"/>
      <c r="N13" s="39">
        <f t="shared" ref="N13" si="43">M13*M$5</f>
        <v>0</v>
      </c>
      <c r="O13" s="50"/>
      <c r="P13" s="39">
        <f t="shared" ref="P13" si="44">O13*O$5</f>
        <v>0</v>
      </c>
      <c r="Q13" s="50"/>
      <c r="R13" s="39">
        <f t="shared" ref="R13" si="45">Q13*Q$5</f>
        <v>0</v>
      </c>
      <c r="S13" s="50"/>
      <c r="T13" s="41">
        <f t="shared" ref="T13" si="46">S13*S$5</f>
        <v>0</v>
      </c>
      <c r="U13" s="24"/>
      <c r="V13" s="20">
        <f t="shared" si="14"/>
        <v>0</v>
      </c>
      <c r="W13" s="6"/>
      <c r="X13" s="25">
        <v>7</v>
      </c>
      <c r="Y13" s="48" t="str">
        <f t="shared" si="0"/>
        <v/>
      </c>
      <c r="Z13" s="50"/>
      <c r="AA13" s="42">
        <f t="shared" si="1"/>
        <v>0</v>
      </c>
      <c r="AB13" s="50"/>
      <c r="AC13" s="42">
        <f t="shared" si="2"/>
        <v>0</v>
      </c>
      <c r="AD13" s="50"/>
      <c r="AE13" s="42">
        <f t="shared" si="3"/>
        <v>0</v>
      </c>
      <c r="AF13" s="50"/>
      <c r="AG13" s="42">
        <f t="shared" si="4"/>
        <v>0</v>
      </c>
      <c r="AH13" s="50"/>
      <c r="AI13" s="42">
        <f t="shared" si="5"/>
        <v>0</v>
      </c>
      <c r="AJ13" s="50"/>
      <c r="AK13" s="42">
        <f t="shared" si="6"/>
        <v>0</v>
      </c>
      <c r="AL13" s="50"/>
      <c r="AM13" s="42">
        <f t="shared" si="7"/>
        <v>0</v>
      </c>
      <c r="AN13" s="50"/>
      <c r="AO13" s="35"/>
      <c r="AP13" s="30">
        <f t="shared" si="15"/>
        <v>0</v>
      </c>
      <c r="AQ13" s="15"/>
      <c r="AR13" s="15"/>
      <c r="AS13" s="15">
        <f t="shared" si="16"/>
        <v>0</v>
      </c>
      <c r="AT13" s="15"/>
    </row>
    <row r="14" spans="1:46" ht="27.75" customHeight="1" x14ac:dyDescent="0.3">
      <c r="A14" s="25">
        <v>8</v>
      </c>
      <c r="B14" s="47"/>
      <c r="C14" s="50"/>
      <c r="D14" s="40"/>
      <c r="E14" s="50"/>
      <c r="F14" s="39"/>
      <c r="G14" s="50"/>
      <c r="H14" s="39"/>
      <c r="I14" s="50"/>
      <c r="J14" s="40">
        <f t="shared" ref="J14" si="47">I14*I$5</f>
        <v>0</v>
      </c>
      <c r="K14" s="50"/>
      <c r="L14" s="39">
        <f t="shared" ref="L14" si="48">K14*K$5</f>
        <v>0</v>
      </c>
      <c r="M14" s="50"/>
      <c r="N14" s="39">
        <f t="shared" ref="N14" si="49">M14*M$5</f>
        <v>0</v>
      </c>
      <c r="O14" s="50"/>
      <c r="P14" s="39">
        <f t="shared" ref="P14" si="50">O14*O$5</f>
        <v>0</v>
      </c>
      <c r="Q14" s="50"/>
      <c r="R14" s="39">
        <f t="shared" ref="R14" si="51">Q14*Q$5</f>
        <v>0</v>
      </c>
      <c r="S14" s="50"/>
      <c r="T14" s="41">
        <f t="shared" ref="T14" si="52">S14*S$5</f>
        <v>0</v>
      </c>
      <c r="U14" s="24"/>
      <c r="V14" s="20">
        <f t="shared" si="14"/>
        <v>0</v>
      </c>
      <c r="W14" s="6"/>
      <c r="X14" s="25">
        <v>8</v>
      </c>
      <c r="Y14" s="48" t="str">
        <f t="shared" si="0"/>
        <v/>
      </c>
      <c r="Z14" s="50"/>
      <c r="AA14" s="42">
        <f t="shared" si="1"/>
        <v>0</v>
      </c>
      <c r="AB14" s="50"/>
      <c r="AC14" s="42">
        <f t="shared" si="2"/>
        <v>0</v>
      </c>
      <c r="AD14" s="50"/>
      <c r="AE14" s="42">
        <f t="shared" si="3"/>
        <v>0</v>
      </c>
      <c r="AF14" s="50"/>
      <c r="AG14" s="42">
        <f t="shared" si="4"/>
        <v>0</v>
      </c>
      <c r="AH14" s="50"/>
      <c r="AI14" s="42">
        <f t="shared" si="5"/>
        <v>0</v>
      </c>
      <c r="AJ14" s="50"/>
      <c r="AK14" s="42">
        <f t="shared" si="6"/>
        <v>0</v>
      </c>
      <c r="AL14" s="50"/>
      <c r="AM14" s="42">
        <f t="shared" si="7"/>
        <v>0</v>
      </c>
      <c r="AN14" s="50"/>
      <c r="AO14" s="35"/>
      <c r="AP14" s="30">
        <f t="shared" si="15"/>
        <v>0</v>
      </c>
      <c r="AQ14" s="15"/>
      <c r="AR14" s="15"/>
      <c r="AS14" s="15">
        <f t="shared" si="16"/>
        <v>0</v>
      </c>
      <c r="AT14" s="15"/>
    </row>
    <row r="15" spans="1:46" ht="27.75" customHeight="1" x14ac:dyDescent="0.3">
      <c r="A15" s="25">
        <v>9</v>
      </c>
      <c r="B15" s="47"/>
      <c r="C15" s="50"/>
      <c r="D15" s="40"/>
      <c r="E15" s="50"/>
      <c r="F15" s="39"/>
      <c r="G15" s="50"/>
      <c r="H15" s="39"/>
      <c r="I15" s="50"/>
      <c r="J15" s="40">
        <f t="shared" ref="J15" si="53">I15*I$5</f>
        <v>0</v>
      </c>
      <c r="K15" s="50"/>
      <c r="L15" s="39">
        <f t="shared" ref="L15" si="54">K15*K$5</f>
        <v>0</v>
      </c>
      <c r="M15" s="50"/>
      <c r="N15" s="39">
        <f t="shared" ref="N15" si="55">M15*M$5</f>
        <v>0</v>
      </c>
      <c r="O15" s="50"/>
      <c r="P15" s="39">
        <f t="shared" ref="P15" si="56">O15*O$5</f>
        <v>0</v>
      </c>
      <c r="Q15" s="50"/>
      <c r="R15" s="39">
        <f t="shared" ref="R15" si="57">Q15*Q$5</f>
        <v>0</v>
      </c>
      <c r="S15" s="50"/>
      <c r="T15" s="41">
        <f t="shared" ref="T15" si="58">S15*S$5</f>
        <v>0</v>
      </c>
      <c r="U15" s="24"/>
      <c r="V15" s="20">
        <f t="shared" si="14"/>
        <v>0</v>
      </c>
      <c r="W15" s="6"/>
      <c r="X15" s="25">
        <v>9</v>
      </c>
      <c r="Y15" s="48" t="str">
        <f t="shared" si="0"/>
        <v/>
      </c>
      <c r="Z15" s="50"/>
      <c r="AA15" s="42">
        <f t="shared" si="1"/>
        <v>0</v>
      </c>
      <c r="AB15" s="50"/>
      <c r="AC15" s="42">
        <f t="shared" si="2"/>
        <v>0</v>
      </c>
      <c r="AD15" s="50"/>
      <c r="AE15" s="42">
        <f t="shared" si="3"/>
        <v>0</v>
      </c>
      <c r="AF15" s="50"/>
      <c r="AG15" s="42">
        <f t="shared" si="4"/>
        <v>0</v>
      </c>
      <c r="AH15" s="50"/>
      <c r="AI15" s="42">
        <f t="shared" si="5"/>
        <v>0</v>
      </c>
      <c r="AJ15" s="50"/>
      <c r="AK15" s="42">
        <f t="shared" si="6"/>
        <v>0</v>
      </c>
      <c r="AL15" s="50"/>
      <c r="AM15" s="42">
        <f t="shared" si="7"/>
        <v>0</v>
      </c>
      <c r="AN15" s="50"/>
      <c r="AO15" s="35"/>
      <c r="AP15" s="30">
        <f t="shared" si="15"/>
        <v>0</v>
      </c>
      <c r="AQ15" s="15"/>
      <c r="AR15" s="15"/>
      <c r="AS15" s="15">
        <f t="shared" si="16"/>
        <v>0</v>
      </c>
      <c r="AT15" s="15"/>
    </row>
    <row r="16" spans="1:46" ht="27.75" customHeight="1" x14ac:dyDescent="0.3">
      <c r="A16" s="25">
        <v>10</v>
      </c>
      <c r="B16" s="47"/>
      <c r="C16" s="50"/>
      <c r="D16" s="40"/>
      <c r="E16" s="50"/>
      <c r="F16" s="39"/>
      <c r="G16" s="50"/>
      <c r="H16" s="39"/>
      <c r="I16" s="50"/>
      <c r="J16" s="40">
        <f t="shared" ref="J16" si="59">I16*I$5</f>
        <v>0</v>
      </c>
      <c r="K16" s="50"/>
      <c r="L16" s="39">
        <f t="shared" ref="L16" si="60">K16*K$5</f>
        <v>0</v>
      </c>
      <c r="M16" s="50"/>
      <c r="N16" s="39">
        <f t="shared" ref="N16" si="61">M16*M$5</f>
        <v>0</v>
      </c>
      <c r="O16" s="50"/>
      <c r="P16" s="39">
        <f t="shared" ref="P16" si="62">O16*O$5</f>
        <v>0</v>
      </c>
      <c r="Q16" s="50"/>
      <c r="R16" s="39">
        <f t="shared" ref="R16" si="63">Q16*Q$5</f>
        <v>0</v>
      </c>
      <c r="S16" s="50"/>
      <c r="T16" s="41">
        <f t="shared" ref="T16" si="64">S16*S$5</f>
        <v>0</v>
      </c>
      <c r="U16" s="24"/>
      <c r="V16" s="20">
        <f t="shared" si="14"/>
        <v>0</v>
      </c>
      <c r="W16" s="6"/>
      <c r="X16" s="25">
        <v>10</v>
      </c>
      <c r="Y16" s="48" t="str">
        <f t="shared" si="0"/>
        <v/>
      </c>
      <c r="Z16" s="50"/>
      <c r="AA16" s="42">
        <f t="shared" si="1"/>
        <v>0</v>
      </c>
      <c r="AB16" s="50"/>
      <c r="AC16" s="42">
        <f t="shared" si="2"/>
        <v>0</v>
      </c>
      <c r="AD16" s="50"/>
      <c r="AE16" s="42">
        <f t="shared" si="3"/>
        <v>0</v>
      </c>
      <c r="AF16" s="50"/>
      <c r="AG16" s="42">
        <f t="shared" si="4"/>
        <v>0</v>
      </c>
      <c r="AH16" s="50"/>
      <c r="AI16" s="42">
        <f t="shared" si="5"/>
        <v>0</v>
      </c>
      <c r="AJ16" s="50"/>
      <c r="AK16" s="42">
        <f t="shared" si="6"/>
        <v>0</v>
      </c>
      <c r="AL16" s="50"/>
      <c r="AM16" s="42">
        <f t="shared" si="7"/>
        <v>0</v>
      </c>
      <c r="AN16" s="50"/>
      <c r="AO16" s="35"/>
      <c r="AP16" s="30">
        <f t="shared" si="15"/>
        <v>0</v>
      </c>
      <c r="AQ16" s="15"/>
      <c r="AR16" s="15"/>
      <c r="AS16" s="15">
        <f t="shared" si="16"/>
        <v>0</v>
      </c>
      <c r="AT16" s="15"/>
    </row>
    <row r="17" spans="1:46" ht="27.75" customHeight="1" x14ac:dyDescent="0.3">
      <c r="A17" s="25">
        <v>11</v>
      </c>
      <c r="B17" s="47"/>
      <c r="C17" s="50"/>
      <c r="D17" s="40"/>
      <c r="E17" s="50"/>
      <c r="F17" s="39"/>
      <c r="G17" s="50"/>
      <c r="H17" s="39"/>
      <c r="I17" s="50"/>
      <c r="J17" s="40">
        <f t="shared" ref="J17" si="65">I17*I$5</f>
        <v>0</v>
      </c>
      <c r="K17" s="50"/>
      <c r="L17" s="39">
        <f t="shared" ref="L17" si="66">K17*K$5</f>
        <v>0</v>
      </c>
      <c r="M17" s="50"/>
      <c r="N17" s="39">
        <f t="shared" ref="N17" si="67">M17*M$5</f>
        <v>0</v>
      </c>
      <c r="O17" s="50"/>
      <c r="P17" s="39">
        <f t="shared" ref="P17" si="68">O17*O$5</f>
        <v>0</v>
      </c>
      <c r="Q17" s="50"/>
      <c r="R17" s="39">
        <f t="shared" ref="R17" si="69">Q17*Q$5</f>
        <v>0</v>
      </c>
      <c r="S17" s="50"/>
      <c r="T17" s="41">
        <f t="shared" ref="T17" si="70">S17*S$5</f>
        <v>0</v>
      </c>
      <c r="U17" s="24"/>
      <c r="V17" s="20">
        <f t="shared" si="14"/>
        <v>0</v>
      </c>
      <c r="W17" s="6"/>
      <c r="X17" s="25">
        <v>11</v>
      </c>
      <c r="Y17" s="48" t="str">
        <f t="shared" si="0"/>
        <v/>
      </c>
      <c r="Z17" s="50"/>
      <c r="AA17" s="42">
        <f t="shared" si="1"/>
        <v>0</v>
      </c>
      <c r="AB17" s="50"/>
      <c r="AC17" s="42">
        <f t="shared" si="2"/>
        <v>0</v>
      </c>
      <c r="AD17" s="50"/>
      <c r="AE17" s="42">
        <f t="shared" si="3"/>
        <v>0</v>
      </c>
      <c r="AF17" s="50"/>
      <c r="AG17" s="42">
        <f t="shared" si="4"/>
        <v>0</v>
      </c>
      <c r="AH17" s="50"/>
      <c r="AI17" s="42">
        <f t="shared" si="5"/>
        <v>0</v>
      </c>
      <c r="AJ17" s="50"/>
      <c r="AK17" s="42">
        <f t="shared" si="6"/>
        <v>0</v>
      </c>
      <c r="AL17" s="50"/>
      <c r="AM17" s="42">
        <f t="shared" si="7"/>
        <v>0</v>
      </c>
      <c r="AN17" s="50"/>
      <c r="AO17" s="35"/>
      <c r="AP17" s="30">
        <f t="shared" si="15"/>
        <v>0</v>
      </c>
      <c r="AQ17" s="15"/>
      <c r="AR17" s="15"/>
      <c r="AS17" s="15">
        <f t="shared" si="16"/>
        <v>0</v>
      </c>
      <c r="AT17" s="15"/>
    </row>
    <row r="18" spans="1:46" ht="27.75" customHeight="1" x14ac:dyDescent="0.3">
      <c r="A18" s="25">
        <v>12</v>
      </c>
      <c r="B18" s="47"/>
      <c r="C18" s="50"/>
      <c r="D18" s="40"/>
      <c r="E18" s="50"/>
      <c r="F18" s="39"/>
      <c r="G18" s="50"/>
      <c r="H18" s="39"/>
      <c r="I18" s="50"/>
      <c r="J18" s="40">
        <f t="shared" ref="J18" si="71">I18*I$5</f>
        <v>0</v>
      </c>
      <c r="K18" s="50"/>
      <c r="L18" s="39">
        <f t="shared" ref="L18" si="72">K18*K$5</f>
        <v>0</v>
      </c>
      <c r="M18" s="50"/>
      <c r="N18" s="39">
        <f t="shared" ref="N18" si="73">M18*M$5</f>
        <v>0</v>
      </c>
      <c r="O18" s="50"/>
      <c r="P18" s="39">
        <f t="shared" ref="P18" si="74">O18*O$5</f>
        <v>0</v>
      </c>
      <c r="Q18" s="50"/>
      <c r="R18" s="39">
        <f t="shared" ref="R18" si="75">Q18*Q$5</f>
        <v>0</v>
      </c>
      <c r="S18" s="50"/>
      <c r="T18" s="41">
        <f t="shared" ref="T18:T21" si="76">S18*S$5</f>
        <v>0</v>
      </c>
      <c r="U18" s="24"/>
      <c r="V18" s="20">
        <f t="shared" si="14"/>
        <v>0</v>
      </c>
      <c r="W18" s="6"/>
      <c r="X18" s="25">
        <v>12</v>
      </c>
      <c r="Y18" s="48" t="str">
        <f t="shared" si="0"/>
        <v/>
      </c>
      <c r="Z18" s="50"/>
      <c r="AA18" s="42">
        <f t="shared" si="1"/>
        <v>0</v>
      </c>
      <c r="AB18" s="50"/>
      <c r="AC18" s="42">
        <f t="shared" si="2"/>
        <v>0</v>
      </c>
      <c r="AD18" s="50"/>
      <c r="AE18" s="42">
        <f t="shared" si="3"/>
        <v>0</v>
      </c>
      <c r="AF18" s="50"/>
      <c r="AG18" s="42">
        <f t="shared" si="4"/>
        <v>0</v>
      </c>
      <c r="AH18" s="50"/>
      <c r="AI18" s="42">
        <f t="shared" si="5"/>
        <v>0</v>
      </c>
      <c r="AJ18" s="50"/>
      <c r="AK18" s="42">
        <f t="shared" si="6"/>
        <v>0</v>
      </c>
      <c r="AL18" s="50"/>
      <c r="AM18" s="42">
        <f t="shared" si="7"/>
        <v>0</v>
      </c>
      <c r="AN18" s="50"/>
      <c r="AO18" s="35"/>
      <c r="AP18" s="30">
        <f t="shared" si="15"/>
        <v>0</v>
      </c>
      <c r="AQ18" s="15"/>
      <c r="AR18" s="15"/>
      <c r="AS18" s="15">
        <f t="shared" si="16"/>
        <v>0</v>
      </c>
      <c r="AT18" s="15"/>
    </row>
    <row r="19" spans="1:46" ht="27.75" customHeight="1" x14ac:dyDescent="0.3">
      <c r="A19" s="25">
        <v>13</v>
      </c>
      <c r="B19" s="43"/>
      <c r="C19" s="50"/>
      <c r="D19" s="40"/>
      <c r="E19" s="50"/>
      <c r="F19" s="39"/>
      <c r="G19" s="50"/>
      <c r="H19" s="39"/>
      <c r="I19" s="50"/>
      <c r="J19" s="40">
        <f t="shared" ref="J19" si="77">I19*I$5</f>
        <v>0</v>
      </c>
      <c r="K19" s="50"/>
      <c r="L19" s="39">
        <f t="shared" ref="L19" si="78">K19*K$5</f>
        <v>0</v>
      </c>
      <c r="M19" s="50"/>
      <c r="N19" s="39">
        <f t="shared" ref="N19" si="79">M19*M$5</f>
        <v>0</v>
      </c>
      <c r="O19" s="50"/>
      <c r="P19" s="39">
        <f t="shared" ref="P19" si="80">O19*O$5</f>
        <v>0</v>
      </c>
      <c r="Q19" s="50"/>
      <c r="R19" s="39">
        <f t="shared" ref="R19" si="81">Q19*Q$5</f>
        <v>0</v>
      </c>
      <c r="S19" s="50"/>
      <c r="T19" s="41">
        <f t="shared" si="76"/>
        <v>0</v>
      </c>
      <c r="U19" s="24"/>
      <c r="V19" s="20">
        <f t="shared" si="14"/>
        <v>0</v>
      </c>
      <c r="W19" s="6"/>
      <c r="X19" s="25">
        <v>13</v>
      </c>
      <c r="Y19" s="27" t="str">
        <f t="shared" si="0"/>
        <v/>
      </c>
      <c r="Z19" s="50"/>
      <c r="AA19" s="42">
        <f t="shared" si="1"/>
        <v>0</v>
      </c>
      <c r="AB19" s="50"/>
      <c r="AC19" s="42">
        <f t="shared" si="2"/>
        <v>0</v>
      </c>
      <c r="AD19" s="50"/>
      <c r="AE19" s="42">
        <f t="shared" si="3"/>
        <v>0</v>
      </c>
      <c r="AF19" s="50"/>
      <c r="AG19" s="42">
        <f t="shared" si="4"/>
        <v>0</v>
      </c>
      <c r="AH19" s="50"/>
      <c r="AI19" s="42">
        <f t="shared" si="5"/>
        <v>0</v>
      </c>
      <c r="AJ19" s="50"/>
      <c r="AK19" s="42">
        <f t="shared" si="6"/>
        <v>0</v>
      </c>
      <c r="AL19" s="50"/>
      <c r="AM19" s="42">
        <f t="shared" si="7"/>
        <v>0</v>
      </c>
      <c r="AN19" s="50"/>
      <c r="AO19" s="35"/>
      <c r="AP19" s="30">
        <f t="shared" si="15"/>
        <v>0</v>
      </c>
      <c r="AQ19" s="15"/>
      <c r="AR19" s="15"/>
      <c r="AS19" s="15">
        <f t="shared" si="16"/>
        <v>0</v>
      </c>
      <c r="AT19" s="15"/>
    </row>
    <row r="20" spans="1:46" ht="27.75" customHeight="1" x14ac:dyDescent="0.3">
      <c r="A20" s="25">
        <v>14</v>
      </c>
      <c r="B20" s="43"/>
      <c r="C20" s="50"/>
      <c r="D20" s="40"/>
      <c r="E20" s="50"/>
      <c r="F20" s="39"/>
      <c r="G20" s="50"/>
      <c r="H20" s="39"/>
      <c r="I20" s="50"/>
      <c r="J20" s="40">
        <f t="shared" ref="J20" si="82">I20*I$5</f>
        <v>0</v>
      </c>
      <c r="K20" s="50"/>
      <c r="L20" s="39">
        <f t="shared" ref="L20" si="83">K20*K$5</f>
        <v>0</v>
      </c>
      <c r="M20" s="50"/>
      <c r="N20" s="39">
        <f t="shared" ref="N20" si="84">M20*M$5</f>
        <v>0</v>
      </c>
      <c r="O20" s="50"/>
      <c r="P20" s="39">
        <f t="shared" ref="P20" si="85">O20*O$5</f>
        <v>0</v>
      </c>
      <c r="Q20" s="50"/>
      <c r="R20" s="39">
        <f t="shared" ref="R20" si="86">Q20*Q$5</f>
        <v>0</v>
      </c>
      <c r="S20" s="50"/>
      <c r="T20" s="41">
        <f t="shared" si="76"/>
        <v>0</v>
      </c>
      <c r="U20" s="24"/>
      <c r="V20" s="20">
        <f t="shared" si="14"/>
        <v>0</v>
      </c>
      <c r="W20" s="6"/>
      <c r="X20" s="25">
        <v>14</v>
      </c>
      <c r="Y20" s="27" t="str">
        <f t="shared" si="0"/>
        <v/>
      </c>
      <c r="Z20" s="50"/>
      <c r="AA20" s="42">
        <f t="shared" si="1"/>
        <v>0</v>
      </c>
      <c r="AB20" s="50"/>
      <c r="AC20" s="42">
        <f t="shared" si="2"/>
        <v>0</v>
      </c>
      <c r="AD20" s="50"/>
      <c r="AE20" s="42">
        <f t="shared" si="3"/>
        <v>0</v>
      </c>
      <c r="AF20" s="50"/>
      <c r="AG20" s="42">
        <f t="shared" si="4"/>
        <v>0</v>
      </c>
      <c r="AH20" s="50"/>
      <c r="AI20" s="42">
        <f t="shared" si="5"/>
        <v>0</v>
      </c>
      <c r="AJ20" s="50"/>
      <c r="AK20" s="42">
        <f t="shared" si="6"/>
        <v>0</v>
      </c>
      <c r="AL20" s="50"/>
      <c r="AM20" s="42">
        <f t="shared" si="7"/>
        <v>0</v>
      </c>
      <c r="AN20" s="50"/>
      <c r="AO20" s="35"/>
      <c r="AP20" s="30">
        <f t="shared" si="15"/>
        <v>0</v>
      </c>
      <c r="AQ20" s="15"/>
      <c r="AR20" s="15"/>
      <c r="AS20" s="15">
        <f t="shared" si="16"/>
        <v>0</v>
      </c>
      <c r="AT20" s="15"/>
    </row>
    <row r="21" spans="1:46" ht="27.75" customHeight="1" thickBot="1" x14ac:dyDescent="0.35">
      <c r="A21" s="25">
        <v>15</v>
      </c>
      <c r="B21" s="43"/>
      <c r="C21" s="50"/>
      <c r="D21" s="40"/>
      <c r="E21" s="50"/>
      <c r="F21" s="39"/>
      <c r="G21" s="50"/>
      <c r="H21" s="39"/>
      <c r="I21" s="50"/>
      <c r="J21" s="40">
        <f t="shared" ref="J21" si="87">I21*I$5</f>
        <v>0</v>
      </c>
      <c r="K21" s="50"/>
      <c r="L21" s="39">
        <f t="shared" ref="L21" si="88">K21*K$5</f>
        <v>0</v>
      </c>
      <c r="M21" s="50"/>
      <c r="N21" s="39">
        <f t="shared" ref="N21" si="89">M21*M$5</f>
        <v>0</v>
      </c>
      <c r="O21" s="50"/>
      <c r="P21" s="39">
        <f t="shared" ref="P21" si="90">O21*O$5</f>
        <v>0</v>
      </c>
      <c r="Q21" s="50"/>
      <c r="R21" s="39">
        <f t="shared" ref="R21" si="91">Q21*Q$5</f>
        <v>0</v>
      </c>
      <c r="S21" s="50"/>
      <c r="T21" s="41">
        <f t="shared" si="76"/>
        <v>0</v>
      </c>
      <c r="U21" s="24"/>
      <c r="V21" s="20">
        <f t="shared" si="14"/>
        <v>0</v>
      </c>
      <c r="W21" s="6"/>
      <c r="X21" s="25">
        <v>15</v>
      </c>
      <c r="Y21" s="27" t="str">
        <f t="shared" si="0"/>
        <v/>
      </c>
      <c r="Z21" s="50"/>
      <c r="AA21" s="42">
        <f t="shared" si="1"/>
        <v>0</v>
      </c>
      <c r="AB21" s="50"/>
      <c r="AC21" s="42">
        <f t="shared" si="2"/>
        <v>0</v>
      </c>
      <c r="AD21" s="50"/>
      <c r="AE21" s="42">
        <f t="shared" si="3"/>
        <v>0</v>
      </c>
      <c r="AF21" s="50"/>
      <c r="AG21" s="42">
        <f t="shared" si="4"/>
        <v>0</v>
      </c>
      <c r="AH21" s="50"/>
      <c r="AI21" s="42">
        <f t="shared" si="5"/>
        <v>0</v>
      </c>
      <c r="AJ21" s="50"/>
      <c r="AK21" s="42">
        <f t="shared" si="6"/>
        <v>0</v>
      </c>
      <c r="AL21" s="50"/>
      <c r="AM21" s="42">
        <f t="shared" si="7"/>
        <v>0</v>
      </c>
      <c r="AN21" s="50"/>
      <c r="AO21" s="35"/>
      <c r="AP21" s="30">
        <f t="shared" si="15"/>
        <v>0</v>
      </c>
      <c r="AQ21" s="15"/>
      <c r="AR21" s="15"/>
      <c r="AS21" s="15">
        <f t="shared" si="16"/>
        <v>0</v>
      </c>
      <c r="AT21" s="15"/>
    </row>
    <row r="22" spans="1:46" x14ac:dyDescent="0.3">
      <c r="A22" s="5"/>
      <c r="B22" s="98" t="s">
        <v>11</v>
      </c>
      <c r="C22" s="62">
        <f>SUM(C7:C21)</f>
        <v>0</v>
      </c>
      <c r="D22" s="63"/>
      <c r="E22" s="62">
        <f>SUM(E7:E21)</f>
        <v>0</v>
      </c>
      <c r="F22" s="63"/>
      <c r="G22" s="62">
        <f>SUM(G7:G21)</f>
        <v>1</v>
      </c>
      <c r="H22" s="63"/>
      <c r="I22" s="62">
        <f>SUM(I7:I21)</f>
        <v>0</v>
      </c>
      <c r="J22" s="63"/>
      <c r="K22" s="62">
        <f>SUM(K7:K21)</f>
        <v>3</v>
      </c>
      <c r="L22" s="63"/>
      <c r="M22" s="62">
        <f>SUM(M7:M21)</f>
        <v>4</v>
      </c>
      <c r="N22" s="63"/>
      <c r="O22" s="62">
        <f>SUM(O7:O21)</f>
        <v>0</v>
      </c>
      <c r="P22" s="63"/>
      <c r="Q22" s="62">
        <f>SUM(Q7:Q21)</f>
        <v>0</v>
      </c>
      <c r="R22" s="63"/>
      <c r="S22" s="62">
        <f>SUM(S7:S21)</f>
        <v>0</v>
      </c>
      <c r="T22" s="96"/>
      <c r="U22" s="63"/>
      <c r="V22" s="59">
        <f>SUM(V7:V21)</f>
        <v>38.4</v>
      </c>
      <c r="W22" s="6"/>
      <c r="X22" s="61"/>
      <c r="Y22" s="94" t="s">
        <v>11</v>
      </c>
      <c r="Z22" s="62">
        <f>SUM(Z7:Z21)</f>
        <v>0</v>
      </c>
      <c r="AA22" s="63"/>
      <c r="AB22" s="62">
        <f>SUM(AB7:AB21)</f>
        <v>0</v>
      </c>
      <c r="AC22" s="63"/>
      <c r="AD22" s="62">
        <f>SUM(AD7:AD21)</f>
        <v>0</v>
      </c>
      <c r="AE22" s="63"/>
      <c r="AF22" s="62">
        <f>SUM(AF7:AF21)</f>
        <v>0</v>
      </c>
      <c r="AG22" s="63"/>
      <c r="AH22" s="62">
        <f>SUM(AH7:AH21)</f>
        <v>2</v>
      </c>
      <c r="AI22" s="63"/>
      <c r="AJ22" s="62">
        <f>SUM(AJ7:AJ21)</f>
        <v>0</v>
      </c>
      <c r="AK22" s="63"/>
      <c r="AL22" s="62">
        <f>SUM(AL7:AL21)</f>
        <v>0</v>
      </c>
      <c r="AM22" s="63"/>
      <c r="AN22" s="62">
        <f>SUM(AN7:AN21)</f>
        <v>0</v>
      </c>
      <c r="AO22" s="63"/>
      <c r="AP22" s="31">
        <f>SUM(AP7:AP21)</f>
        <v>64.400000000000006</v>
      </c>
      <c r="AQ22" s="17">
        <f>IF(COUNT(AQ7:AQ21)&gt;0,COUNT(AQ7:AQ21),"")</f>
        <v>1</v>
      </c>
      <c r="AR22" s="17" t="str">
        <f>IF(COUNT(AR7:AR21)&gt;0,COUNT(AR7:AR21),"")</f>
        <v/>
      </c>
      <c r="AS22" s="16">
        <f>SUM(AS7:AS21)</f>
        <v>-5</v>
      </c>
      <c r="AT22" s="6"/>
    </row>
    <row r="23" spans="1:46" ht="15" customHeight="1" thickBot="1" x14ac:dyDescent="0.35">
      <c r="A23" s="5"/>
      <c r="B23" s="99"/>
      <c r="C23" s="64"/>
      <c r="D23" s="65"/>
      <c r="E23" s="64"/>
      <c r="F23" s="65"/>
      <c r="G23" s="64"/>
      <c r="H23" s="65"/>
      <c r="I23" s="64"/>
      <c r="J23" s="65"/>
      <c r="K23" s="64"/>
      <c r="L23" s="65"/>
      <c r="M23" s="64"/>
      <c r="N23" s="65"/>
      <c r="O23" s="64"/>
      <c r="P23" s="65"/>
      <c r="Q23" s="64"/>
      <c r="R23" s="65"/>
      <c r="S23" s="64"/>
      <c r="T23" s="97"/>
      <c r="U23" s="65"/>
      <c r="V23" s="60"/>
      <c r="W23" s="6"/>
      <c r="X23" s="61"/>
      <c r="Y23" s="95"/>
      <c r="Z23" s="64"/>
      <c r="AA23" s="65"/>
      <c r="AB23" s="64"/>
      <c r="AC23" s="65"/>
      <c r="AD23" s="64"/>
      <c r="AE23" s="65"/>
      <c r="AF23" s="64"/>
      <c r="AG23" s="65"/>
      <c r="AH23" s="64"/>
      <c r="AI23" s="65"/>
      <c r="AJ23" s="64"/>
      <c r="AK23" s="65"/>
      <c r="AL23" s="64"/>
      <c r="AM23" s="65"/>
      <c r="AN23" s="64"/>
      <c r="AO23" s="65"/>
      <c r="AP23" s="6"/>
      <c r="AQ23" s="6"/>
      <c r="AR23" s="6"/>
      <c r="AS23" s="6"/>
      <c r="AT23" s="6"/>
    </row>
    <row r="24" spans="1:46" s="4" customFormat="1" ht="36.7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3" t="str">
        <f>IF(SUM(Z22:AO23)&gt;0,"===&gt;","")</f>
        <v>===&gt;</v>
      </c>
      <c r="U24" s="53"/>
      <c r="V24" s="11"/>
      <c r="W24" s="11"/>
      <c r="X24" s="5"/>
      <c r="Y24" s="5"/>
      <c r="Z24" s="18" t="s">
        <v>20</v>
      </c>
      <c r="AA24" s="32">
        <f>AQ22</f>
        <v>1</v>
      </c>
      <c r="AB24" s="6"/>
      <c r="AC24" s="6"/>
      <c r="AD24" s="19" t="s">
        <v>21</v>
      </c>
      <c r="AE24" s="58"/>
      <c r="AF24" s="58"/>
      <c r="AG24" s="6"/>
      <c r="AH24" s="19" t="s">
        <v>22</v>
      </c>
      <c r="AI24" s="88"/>
      <c r="AJ24" s="89"/>
      <c r="AK24" s="6"/>
      <c r="AL24" s="6"/>
      <c r="AM24" s="6"/>
      <c r="AN24" s="6"/>
      <c r="AO24" s="6"/>
      <c r="AP24" s="19" t="s">
        <v>23</v>
      </c>
      <c r="AQ24" s="90"/>
      <c r="AR24" s="90"/>
      <c r="AS24" s="90"/>
      <c r="AT24" s="90"/>
    </row>
    <row r="25" spans="1:46" ht="27.75" customHeight="1" x14ac:dyDescent="0.3"/>
    <row r="26" spans="1:46" ht="27.75" customHeight="1" x14ac:dyDescent="0.3"/>
    <row r="27" spans="1:46" ht="27.75" customHeight="1" x14ac:dyDescent="0.3"/>
    <row r="28" spans="1:46" ht="27.75" customHeight="1" x14ac:dyDescent="0.3"/>
    <row r="29" spans="1:46" ht="27.75" customHeight="1" x14ac:dyDescent="0.3"/>
    <row r="30" spans="1:46" ht="27.75" customHeight="1" x14ac:dyDescent="0.3"/>
    <row r="31" spans="1:46" ht="27.75" customHeight="1" x14ac:dyDescent="0.3"/>
    <row r="32" spans="1:46" ht="27.75" customHeight="1" x14ac:dyDescent="0.3"/>
    <row r="33" ht="27.75" customHeight="1" x14ac:dyDescent="0.3"/>
    <row r="34" ht="27.75" customHeight="1" x14ac:dyDescent="0.3"/>
    <row r="35" ht="27.75" customHeight="1" x14ac:dyDescent="0.3"/>
    <row r="36" ht="27.75" customHeight="1" x14ac:dyDescent="0.3"/>
    <row r="37" ht="27.75" customHeight="1" x14ac:dyDescent="0.3"/>
    <row r="38" ht="27.75" customHeight="1" x14ac:dyDescent="0.3"/>
    <row r="39" ht="27.75" customHeight="1" x14ac:dyDescent="0.3"/>
  </sheetData>
  <sortState ref="B7:B21">
    <sortCondition ref="B7:B21"/>
  </sortState>
  <mergeCells count="67">
    <mergeCell ref="B22:B23"/>
    <mergeCell ref="C22:D23"/>
    <mergeCell ref="I22:J23"/>
    <mergeCell ref="G22:H23"/>
    <mergeCell ref="E22:F23"/>
    <mergeCell ref="AN22:AO23"/>
    <mergeCell ref="Y22:Y23"/>
    <mergeCell ref="Q22:R23"/>
    <mergeCell ref="O22:P23"/>
    <mergeCell ref="M22:N23"/>
    <mergeCell ref="S22:U23"/>
    <mergeCell ref="AI24:AJ24"/>
    <mergeCell ref="AQ24:AT24"/>
    <mergeCell ref="AT3:AT6"/>
    <mergeCell ref="Z4:AA4"/>
    <mergeCell ref="AB4:AC4"/>
    <mergeCell ref="AD4:AE4"/>
    <mergeCell ref="AF4:AG4"/>
    <mergeCell ref="AH4:AI4"/>
    <mergeCell ref="AL22:AM23"/>
    <mergeCell ref="AJ22:AK23"/>
    <mergeCell ref="AH22:AI23"/>
    <mergeCell ref="AF22:AG23"/>
    <mergeCell ref="AD22:AE23"/>
    <mergeCell ref="AB22:AC23"/>
    <mergeCell ref="AJ4:AK4"/>
    <mergeCell ref="Z22:AA23"/>
    <mergeCell ref="B4:B6"/>
    <mergeCell ref="M3:U3"/>
    <mergeCell ref="Q4:R4"/>
    <mergeCell ref="C4:D4"/>
    <mergeCell ref="G4:H4"/>
    <mergeCell ref="I4:J4"/>
    <mergeCell ref="K4:L4"/>
    <mergeCell ref="E4:F4"/>
    <mergeCell ref="M4:N4"/>
    <mergeCell ref="O4:P4"/>
    <mergeCell ref="S4:U4"/>
    <mergeCell ref="C5:D5"/>
    <mergeCell ref="E5:F5"/>
    <mergeCell ref="G5:H5"/>
    <mergeCell ref="C3:L3"/>
    <mergeCell ref="I5:J5"/>
    <mergeCell ref="G2:U2"/>
    <mergeCell ref="Z3:AM3"/>
    <mergeCell ref="AN3:AO3"/>
    <mergeCell ref="M5:N5"/>
    <mergeCell ref="O5:P5"/>
    <mergeCell ref="Q5:R5"/>
    <mergeCell ref="S5:U5"/>
    <mergeCell ref="AL4:AM4"/>
    <mergeCell ref="AN4:AO4"/>
    <mergeCell ref="AN5:AO5"/>
    <mergeCell ref="AL5:AM5"/>
    <mergeCell ref="AJ5:AK5"/>
    <mergeCell ref="AH5:AI5"/>
    <mergeCell ref="AF5:AG5"/>
    <mergeCell ref="AD5:AE5"/>
    <mergeCell ref="AB5:AC5"/>
    <mergeCell ref="Z5:AA5"/>
    <mergeCell ref="T24:U24"/>
    <mergeCell ref="K5:L5"/>
    <mergeCell ref="V4:V6"/>
    <mergeCell ref="AE24:AF24"/>
    <mergeCell ref="V22:V23"/>
    <mergeCell ref="X22:X23"/>
    <mergeCell ref="K22:L23"/>
  </mergeCells>
  <conditionalFormatting sqref="V7:V21">
    <cfRule type="expression" dxfId="19" priority="29">
      <formula>V7&gt;0</formula>
    </cfRule>
  </conditionalFormatting>
  <conditionalFormatting sqref="F7:F21">
    <cfRule type="expression" dxfId="18" priority="28">
      <formula>E7&gt;0</formula>
    </cfRule>
  </conditionalFormatting>
  <conditionalFormatting sqref="H7:H21">
    <cfRule type="expression" dxfId="17" priority="27">
      <formula>G7&gt;0</formula>
    </cfRule>
  </conditionalFormatting>
  <conditionalFormatting sqref="J7:J21">
    <cfRule type="expression" dxfId="16" priority="26">
      <formula>I7&gt;0</formula>
    </cfRule>
  </conditionalFormatting>
  <conditionalFormatting sqref="L7:L21">
    <cfRule type="expression" dxfId="15" priority="25">
      <formula>K7&gt;0</formula>
    </cfRule>
  </conditionalFormatting>
  <conditionalFormatting sqref="N7:N21">
    <cfRule type="expression" dxfId="14" priority="24">
      <formula>M7&gt;0</formula>
    </cfRule>
  </conditionalFormatting>
  <conditionalFormatting sqref="P7:P21">
    <cfRule type="expression" dxfId="13" priority="23">
      <formula>O7&gt;0</formula>
    </cfRule>
  </conditionalFormatting>
  <conditionalFormatting sqref="R7:R21">
    <cfRule type="expression" dxfId="12" priority="22">
      <formula>Q7&gt;0</formula>
    </cfRule>
  </conditionalFormatting>
  <conditionalFormatting sqref="T7:T21">
    <cfRule type="expression" dxfId="11" priority="21">
      <formula>S7&gt;0</formula>
    </cfRule>
  </conditionalFormatting>
  <conditionalFormatting sqref="AP7:AP21">
    <cfRule type="expression" dxfId="10" priority="19">
      <formula>AP7&gt;0</formula>
    </cfRule>
  </conditionalFormatting>
  <conditionalFormatting sqref="AS7:AS21">
    <cfRule type="expression" dxfId="9" priority="18">
      <formula>AS7&gt;0</formula>
    </cfRule>
  </conditionalFormatting>
  <conditionalFormatting sqref="AC7:AC21">
    <cfRule type="expression" dxfId="8" priority="9">
      <formula>AB7&gt;0</formula>
    </cfRule>
  </conditionalFormatting>
  <conditionalFormatting sqref="AE7:AE21">
    <cfRule type="expression" dxfId="7" priority="8">
      <formula>AD7&gt;0</formula>
    </cfRule>
  </conditionalFormatting>
  <conditionalFormatting sqref="AG7:AG21">
    <cfRule type="expression" dxfId="6" priority="7">
      <formula>AF7&gt;0</formula>
    </cfRule>
  </conditionalFormatting>
  <conditionalFormatting sqref="AI7:AI21">
    <cfRule type="expression" dxfId="5" priority="6">
      <formula>AH7&gt;0</formula>
    </cfRule>
  </conditionalFormatting>
  <conditionalFormatting sqref="AK7:AK21">
    <cfRule type="expression" dxfId="4" priority="5">
      <formula>AJ7&gt;0</formula>
    </cfRule>
  </conditionalFormatting>
  <conditionalFormatting sqref="AM7:AM21">
    <cfRule type="expression" dxfId="3" priority="4">
      <formula>AL7&gt;0</formula>
    </cfRule>
  </conditionalFormatting>
  <conditionalFormatting sqref="AO7:AO21">
    <cfRule type="expression" dxfId="2" priority="3">
      <formula>AN7&gt;0</formula>
    </cfRule>
  </conditionalFormatting>
  <conditionalFormatting sqref="AA7:AA21">
    <cfRule type="expression" dxfId="1" priority="10">
      <formula>Z7&gt;0</formula>
    </cfRule>
  </conditionalFormatting>
  <conditionalFormatting sqref="D7:D21">
    <cfRule type="expression" dxfId="0" priority="1">
      <formula>C7&gt;0</formula>
    </cfRule>
  </conditionalFormatting>
  <printOptions horizontalCentered="1" verticalCentered="1"/>
  <pageMargins left="0.11811023622047245" right="7.874015748031496E-2" top="0.23622047244094491" bottom="0.23622047244094491" header="0.31496062992125984" footer="0.31496062992125984"/>
  <pageSetup paperSize="9" scale="79" fitToHeight="2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Commande</vt:lpstr>
      <vt:lpstr>Commande!Zone_d_impression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</dc:creator>
  <cp:lastModifiedBy>GOHIER Silvia</cp:lastModifiedBy>
  <cp:lastPrinted>2016-02-09T07:49:17Z</cp:lastPrinted>
  <dcterms:created xsi:type="dcterms:W3CDTF">2015-04-04T06:55:01Z</dcterms:created>
  <dcterms:modified xsi:type="dcterms:W3CDTF">2018-05-10T10:28:05Z</dcterms:modified>
</cp:coreProperties>
</file>