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C:\Users\Christophe MOUSSERON\Documents\"/>
    </mc:Choice>
  </mc:AlternateContent>
  <bookViews>
    <workbookView xWindow="0" yWindow="0" windowWidth="20160" windowHeight="2595" tabRatio="691" firstSheet="1" activeTab="6"/>
  </bookViews>
  <sheets>
    <sheet name="Configuration" sheetId="1" r:id="rId1"/>
    <sheet name="Lundi" sheetId="2" r:id="rId2"/>
    <sheet name="Mardi" sheetId="3" r:id="rId3"/>
    <sheet name="Mercredi" sheetId="4" r:id="rId4"/>
    <sheet name="Jeudi" sheetId="5" r:id="rId5"/>
    <sheet name="Vendredi" sheetId="6" r:id="rId6"/>
    <sheet name="Planning annuel" sheetId="8" r:id="rId7"/>
    <sheet name="Programmations" sheetId="9" r:id="rId8"/>
  </sheets>
  <definedNames>
    <definedName name="_xlnm.Print_Area" localSheetId="4">Jeudi!$A$1:$J$15</definedName>
    <definedName name="_xlnm.Print_Area" localSheetId="1">Lundi!$A$1:$J$16</definedName>
    <definedName name="_xlnm.Print_Area" localSheetId="2">Mardi!$A$1:$J$13</definedName>
    <definedName name="_xlnm.Print_Area" localSheetId="3">Mercredi!$A$1:$J$12</definedName>
    <definedName name="_xlnm.Print_Area" localSheetId="6">'Planning annuel'!$A$1:$L$71</definedName>
    <definedName name="_xlnm.Print_Area" localSheetId="5">Vendredi!$A$1:$J$16</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B4" i="3" l="1"/>
  <c r="P23" i="8"/>
  <c r="Q23" i="8" s="1"/>
  <c r="R23" i="8" s="1"/>
  <c r="B4" i="4"/>
  <c r="P24" i="8"/>
  <c r="Q24" i="8" s="1"/>
  <c r="R24" i="8" s="1"/>
  <c r="B4" i="5"/>
  <c r="P25" i="8"/>
  <c r="Q25" i="8" s="1"/>
  <c r="R25" i="8" s="1"/>
  <c r="B4" i="6"/>
  <c r="P26" i="8"/>
  <c r="Q26" i="8" s="1"/>
  <c r="R26" i="8" s="1"/>
  <c r="P22" i="8"/>
  <c r="Q22" i="8"/>
  <c r="R22" i="8" s="1"/>
  <c r="E2" i="2"/>
  <c r="A1" i="2"/>
  <c r="D36" i="8"/>
  <c r="I4" i="8"/>
  <c r="I5" i="8"/>
  <c r="I6" i="8"/>
  <c r="I7" i="8"/>
  <c r="I8" i="8"/>
  <c r="I9" i="8"/>
  <c r="I10" i="8"/>
  <c r="I11" i="8"/>
  <c r="I12" i="8"/>
  <c r="I13" i="8"/>
  <c r="I14" i="8"/>
  <c r="I15" i="8"/>
  <c r="I16" i="8"/>
  <c r="I17" i="8"/>
  <c r="I18" i="8"/>
  <c r="I19" i="8"/>
  <c r="I20" i="8"/>
  <c r="E33" i="1"/>
  <c r="E27" i="1"/>
  <c r="E30" i="1"/>
  <c r="E31" i="1"/>
  <c r="B6" i="9"/>
  <c r="B2" i="9"/>
  <c r="H36" i="8"/>
  <c r="K40"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C40"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I21" i="8"/>
  <c r="I22" i="8"/>
  <c r="I23" i="8"/>
  <c r="I24" i="8"/>
  <c r="I25" i="8"/>
  <c r="I26" i="8"/>
  <c r="I27" i="8"/>
  <c r="I28" i="8"/>
  <c r="I29" i="8"/>
  <c r="I30" i="8"/>
  <c r="I31" i="8"/>
  <c r="I32" i="8"/>
  <c r="I33" i="8"/>
  <c r="I34" i="8"/>
  <c r="G4"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E2" i="6"/>
  <c r="B2" i="6"/>
  <c r="A1" i="6"/>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E2" i="5"/>
  <c r="B2" i="5"/>
  <c r="A1" i="5"/>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E2" i="4"/>
  <c r="B2" i="4"/>
  <c r="A1" i="4"/>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E2" i="3"/>
  <c r="B2" i="3"/>
  <c r="A1" i="3"/>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2" i="2"/>
  <c r="E36" i="1"/>
  <c r="E35" i="1"/>
  <c r="E34" i="1"/>
  <c r="E32" i="1"/>
  <c r="E29" i="1"/>
  <c r="E28" i="1"/>
  <c r="E26" i="1"/>
  <c r="G21" i="1"/>
  <c r="G20" i="1"/>
  <c r="G19" i="1"/>
  <c r="G18" i="1"/>
  <c r="G17" i="1"/>
  <c r="G16" i="1"/>
  <c r="G15" i="1"/>
  <c r="G14" i="1"/>
  <c r="G13" i="1"/>
  <c r="G12" i="1"/>
  <c r="G11" i="1"/>
  <c r="G10" i="1"/>
  <c r="E34" i="8"/>
  <c r="C4" i="8"/>
  <c r="C5" i="8"/>
  <c r="G5" i="8"/>
  <c r="G6"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G7" i="8"/>
  <c r="G8" i="8"/>
  <c r="G9" i="8"/>
  <c r="G10" i="8"/>
  <c r="G11" i="8"/>
  <c r="G12" i="8"/>
  <c r="G13" i="8"/>
  <c r="G14" i="8"/>
  <c r="G15" i="8"/>
  <c r="G16" i="8"/>
  <c r="G17" i="8"/>
  <c r="G18" i="8"/>
  <c r="G19" i="8"/>
  <c r="G20" i="8"/>
  <c r="G21" i="8"/>
  <c r="G22" i="8"/>
  <c r="G23" i="8"/>
  <c r="G24" i="8"/>
  <c r="G25" i="8"/>
  <c r="G26" i="8"/>
  <c r="G27" i="8"/>
  <c r="G28" i="8"/>
  <c r="G29" i="8"/>
  <c r="G30" i="8"/>
  <c r="G31" i="8"/>
  <c r="G32" i="8"/>
  <c r="G33" i="8"/>
  <c r="G40" i="8"/>
  <c r="G41" i="8"/>
  <c r="C41" i="8"/>
  <c r="C42" i="8"/>
  <c r="K41" i="8"/>
  <c r="K42"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C43" i="8"/>
  <c r="C44" i="8"/>
  <c r="K43" i="8"/>
  <c r="K44" i="8"/>
  <c r="C45" i="8"/>
  <c r="C46" i="8"/>
  <c r="C47" i="8"/>
  <c r="C48" i="8"/>
  <c r="C49" i="8"/>
  <c r="C50" i="8"/>
  <c r="C51" i="8"/>
  <c r="C52" i="8"/>
  <c r="C53" i="8"/>
  <c r="C54" i="8"/>
  <c r="C55" i="8"/>
  <c r="C56" i="8"/>
  <c r="C57" i="8"/>
  <c r="C58" i="8"/>
  <c r="C59" i="8"/>
  <c r="C60" i="8"/>
  <c r="C61" i="8"/>
  <c r="C62" i="8"/>
  <c r="C63" i="8"/>
  <c r="C64" i="8"/>
  <c r="C65" i="8"/>
  <c r="C66" i="8"/>
  <c r="C67" i="8"/>
  <c r="C68" i="8"/>
  <c r="C69" i="8"/>
  <c r="C70" i="8"/>
  <c r="K45" i="8"/>
  <c r="K46" i="8"/>
  <c r="K47" i="8"/>
  <c r="K48" i="8"/>
  <c r="K49" i="8"/>
  <c r="K50" i="8"/>
  <c r="K51" i="8"/>
  <c r="K52" i="8"/>
  <c r="K53" i="8"/>
  <c r="K54" i="8"/>
  <c r="K55" i="8"/>
  <c r="K56" i="8"/>
  <c r="K57" i="8"/>
  <c r="K58" i="8"/>
  <c r="K59" i="8"/>
  <c r="K60" i="8"/>
  <c r="K61" i="8"/>
  <c r="K62" i="8"/>
  <c r="K63" i="8"/>
  <c r="K64" i="8"/>
  <c r="K65" i="8"/>
  <c r="K66" i="8"/>
  <c r="K67" i="8"/>
  <c r="K68" i="8"/>
  <c r="K69" i="8"/>
  <c r="K70" i="8"/>
  <c r="E69" i="8"/>
  <c r="B5" i="9"/>
  <c r="B4" i="9"/>
  <c r="B7" i="9"/>
  <c r="C7" i="9"/>
  <c r="C6" i="9"/>
  <c r="D7" i="9"/>
  <c r="D6" i="9"/>
  <c r="C5" i="9"/>
  <c r="C4" i="9"/>
  <c r="E7" i="9"/>
  <c r="E6" i="9"/>
  <c r="D5" i="9"/>
  <c r="D4" i="9"/>
  <c r="F6" i="9"/>
  <c r="F7" i="9"/>
  <c r="E5" i="9"/>
  <c r="E4" i="9"/>
  <c r="F5" i="9"/>
  <c r="F4" i="9"/>
  <c r="G6" i="9"/>
  <c r="G7" i="9"/>
  <c r="H7" i="9"/>
  <c r="H6" i="9"/>
  <c r="G5" i="9"/>
  <c r="G4" i="9"/>
  <c r="I7" i="9"/>
  <c r="I6" i="9"/>
  <c r="H5" i="9"/>
  <c r="H4" i="9"/>
  <c r="J7" i="9"/>
  <c r="J6" i="9"/>
  <c r="I5" i="9"/>
  <c r="I4" i="9"/>
  <c r="K7" i="9"/>
  <c r="K6" i="9"/>
  <c r="J5" i="9"/>
  <c r="J4" i="9"/>
  <c r="L7" i="9"/>
  <c r="L6" i="9"/>
  <c r="K5" i="9"/>
  <c r="K4" i="9"/>
  <c r="M6" i="9"/>
  <c r="M7" i="9"/>
  <c r="L5" i="9"/>
  <c r="L4" i="9"/>
  <c r="N7" i="9"/>
  <c r="N6" i="9"/>
  <c r="M5" i="9"/>
  <c r="M4" i="9"/>
  <c r="O7" i="9"/>
  <c r="N5" i="9"/>
  <c r="N4" i="9"/>
  <c r="O6" i="9"/>
  <c r="P7" i="9"/>
  <c r="P6" i="9"/>
  <c r="O5" i="9"/>
  <c r="O4" i="9"/>
  <c r="Q6" i="9"/>
  <c r="Q7" i="9"/>
  <c r="P5" i="9"/>
  <c r="P4" i="9"/>
  <c r="R7" i="9"/>
  <c r="R6" i="9"/>
  <c r="Q5" i="9"/>
  <c r="Q4" i="9"/>
  <c r="S7" i="9"/>
  <c r="R5" i="9"/>
  <c r="R4" i="9"/>
  <c r="S6" i="9"/>
  <c r="T7" i="9"/>
  <c r="T6" i="9"/>
  <c r="S5" i="9"/>
  <c r="S4" i="9"/>
  <c r="U7" i="9"/>
  <c r="U6" i="9"/>
  <c r="T5" i="9"/>
  <c r="T4" i="9"/>
  <c r="V7" i="9"/>
  <c r="V6" i="9"/>
  <c r="U5" i="9"/>
  <c r="U4" i="9"/>
  <c r="V5" i="9"/>
  <c r="V4" i="9"/>
  <c r="W6" i="9"/>
  <c r="W7" i="9"/>
  <c r="X7" i="9"/>
  <c r="X6" i="9"/>
  <c r="W5" i="9"/>
  <c r="W4" i="9"/>
  <c r="Y7" i="9"/>
  <c r="Y6" i="9"/>
  <c r="X5" i="9"/>
  <c r="X4" i="9"/>
  <c r="Z7" i="9"/>
  <c r="Z6" i="9"/>
  <c r="Y5" i="9"/>
  <c r="Y4" i="9"/>
  <c r="AA6" i="9"/>
  <c r="Z5" i="9"/>
  <c r="Z4" i="9"/>
  <c r="AA7" i="9"/>
  <c r="AB7" i="9"/>
  <c r="AB6" i="9"/>
  <c r="AA5" i="9"/>
  <c r="AA4" i="9"/>
  <c r="AC6" i="9"/>
  <c r="AC7" i="9"/>
  <c r="AB5" i="9"/>
  <c r="AB4" i="9"/>
  <c r="AD7" i="9"/>
  <c r="AD6" i="9"/>
  <c r="AC5" i="9"/>
  <c r="AC4" i="9"/>
  <c r="AE7" i="9"/>
  <c r="AD5" i="9"/>
  <c r="AD4" i="9"/>
  <c r="AE6" i="9"/>
  <c r="AF7" i="9"/>
  <c r="AF6" i="9"/>
  <c r="AE5" i="9"/>
  <c r="AE4" i="9"/>
  <c r="AG7" i="9"/>
  <c r="AG6" i="9"/>
  <c r="AF5" i="9"/>
  <c r="AF4" i="9"/>
  <c r="AH7" i="9"/>
  <c r="AH6" i="9"/>
  <c r="AG5" i="9"/>
  <c r="AG4" i="9"/>
  <c r="AI7" i="9"/>
  <c r="AH5" i="9"/>
  <c r="AH4" i="9"/>
  <c r="AI6" i="9"/>
  <c r="AJ7" i="9"/>
  <c r="AJ6" i="9"/>
  <c r="AI5" i="9"/>
  <c r="AI4" i="9"/>
  <c r="AK6" i="9"/>
  <c r="AK7" i="9"/>
  <c r="AJ5" i="9"/>
  <c r="AJ4" i="9"/>
  <c r="AL7" i="9"/>
  <c r="AL6" i="9"/>
  <c r="AK5" i="9"/>
  <c r="AK4" i="9"/>
  <c r="AM7" i="9"/>
  <c r="AL5" i="9"/>
  <c r="AL4" i="9"/>
  <c r="AM6" i="9"/>
  <c r="AN7" i="9"/>
  <c r="AN6" i="9"/>
  <c r="AM5" i="9"/>
  <c r="AM4" i="9"/>
  <c r="AO7" i="9"/>
  <c r="AO6" i="9"/>
  <c r="AN5" i="9"/>
  <c r="AN4" i="9"/>
  <c r="AP6" i="9"/>
  <c r="AP7" i="9"/>
  <c r="AO5" i="9"/>
  <c r="AO4" i="9"/>
  <c r="AQ7" i="9"/>
  <c r="AQ6" i="9"/>
  <c r="AP5" i="9"/>
  <c r="AP4" i="9"/>
  <c r="AR7" i="9"/>
  <c r="AR6" i="9"/>
  <c r="AQ5" i="9"/>
  <c r="AQ4" i="9"/>
  <c r="AS6" i="9"/>
  <c r="AS7" i="9"/>
  <c r="AR5" i="9"/>
  <c r="AR4" i="9"/>
  <c r="AT7" i="9"/>
  <c r="AT6" i="9"/>
  <c r="AS5" i="9"/>
  <c r="AS4" i="9"/>
  <c r="AU7" i="9"/>
  <c r="AT5" i="9"/>
  <c r="AT4" i="9"/>
  <c r="AU6" i="9"/>
  <c r="AV7" i="9"/>
  <c r="AV6" i="9"/>
  <c r="AU5" i="9"/>
  <c r="AU4" i="9"/>
  <c r="AW7" i="9"/>
  <c r="AW6" i="9"/>
  <c r="AV5" i="9"/>
  <c r="AV4" i="9"/>
  <c r="AX7" i="9"/>
  <c r="AX6" i="9"/>
  <c r="AW5" i="9"/>
  <c r="AW4" i="9"/>
  <c r="AY7" i="9"/>
  <c r="AX5" i="9"/>
  <c r="AX4" i="9"/>
  <c r="AY6" i="9"/>
  <c r="AZ7" i="9"/>
  <c r="AZ6" i="9"/>
  <c r="AY5" i="9"/>
  <c r="AY4" i="9"/>
  <c r="BA6" i="9"/>
  <c r="BA7" i="9"/>
  <c r="AZ5" i="9"/>
  <c r="AZ4" i="9"/>
  <c r="BB7" i="9"/>
  <c r="BB6" i="9"/>
  <c r="BA5" i="9"/>
  <c r="BA4" i="9"/>
  <c r="BC7" i="9"/>
  <c r="BB5" i="9"/>
  <c r="BB4" i="9"/>
  <c r="BC6" i="9"/>
  <c r="BD7" i="9"/>
  <c r="BD6" i="9"/>
  <c r="BC5" i="9"/>
  <c r="BC4" i="9"/>
  <c r="BE7" i="9"/>
  <c r="BE6" i="9"/>
  <c r="BD5" i="9"/>
  <c r="BD4" i="9"/>
  <c r="BF7" i="9"/>
  <c r="BF6" i="9"/>
  <c r="BE5" i="9"/>
  <c r="BE4" i="9"/>
  <c r="BG7" i="9"/>
  <c r="BG6" i="9"/>
  <c r="BF5" i="9"/>
  <c r="BF4" i="9"/>
  <c r="BH7" i="9"/>
  <c r="BH6" i="9"/>
  <c r="BG5" i="9"/>
  <c r="BG4" i="9"/>
  <c r="BI6" i="9"/>
  <c r="BI7" i="9"/>
  <c r="BH5" i="9"/>
  <c r="BH4" i="9"/>
  <c r="BJ7" i="9"/>
  <c r="BJ6" i="9"/>
  <c r="BI5" i="9"/>
  <c r="BI4" i="9"/>
  <c r="BK7" i="9"/>
  <c r="BJ5" i="9"/>
  <c r="BJ4" i="9"/>
  <c r="BK6" i="9"/>
  <c r="BL7" i="9"/>
  <c r="BL6" i="9"/>
  <c r="BK5" i="9"/>
  <c r="BK4" i="9"/>
  <c r="BM7" i="9"/>
  <c r="BM6" i="9"/>
  <c r="BL5" i="9"/>
  <c r="BL4" i="9"/>
  <c r="BN7" i="9"/>
  <c r="BN6" i="9"/>
  <c r="BM5" i="9"/>
  <c r="BM4" i="9"/>
  <c r="BO7" i="9"/>
  <c r="BN5" i="9"/>
  <c r="BN4" i="9"/>
  <c r="BO6" i="9"/>
  <c r="BP7" i="9"/>
  <c r="BP6" i="9"/>
  <c r="BO5" i="9"/>
  <c r="BO4" i="9"/>
  <c r="BQ6" i="9"/>
  <c r="BQ7" i="9"/>
  <c r="BP5" i="9"/>
  <c r="BP4" i="9"/>
  <c r="BR7" i="9"/>
  <c r="BR6" i="9"/>
  <c r="BQ5" i="9"/>
  <c r="BQ4" i="9"/>
  <c r="BS7" i="9"/>
  <c r="BR5" i="9"/>
  <c r="BR4" i="9"/>
  <c r="BS6" i="9"/>
  <c r="BT7" i="9"/>
  <c r="BT6" i="9"/>
  <c r="BS5" i="9"/>
  <c r="BS4" i="9"/>
  <c r="BU7" i="9"/>
  <c r="BU6" i="9"/>
  <c r="BT5" i="9"/>
  <c r="BT4" i="9"/>
  <c r="BV7" i="9"/>
  <c r="BV6" i="9"/>
  <c r="BU5" i="9"/>
  <c r="BU4" i="9"/>
  <c r="BW7" i="9"/>
  <c r="BW6" i="9"/>
  <c r="BV5" i="9"/>
  <c r="BV4" i="9"/>
  <c r="BX7" i="9"/>
  <c r="BX6" i="9"/>
  <c r="BW5" i="9"/>
  <c r="BW4" i="9"/>
  <c r="BY6" i="9"/>
  <c r="BY7" i="9"/>
  <c r="BX5" i="9"/>
  <c r="BX4" i="9"/>
  <c r="BZ7" i="9"/>
  <c r="BZ6" i="9"/>
  <c r="BY5" i="9"/>
  <c r="BY4" i="9"/>
  <c r="CA7" i="9"/>
  <c r="BZ5" i="9"/>
  <c r="BZ4" i="9"/>
  <c r="CA6" i="9"/>
  <c r="CB7" i="9"/>
  <c r="CB6" i="9"/>
  <c r="CA5" i="9"/>
  <c r="CA4" i="9"/>
  <c r="CC7" i="9"/>
  <c r="CC6" i="9"/>
  <c r="CB5" i="9"/>
  <c r="CB4" i="9"/>
  <c r="CD7" i="9"/>
  <c r="CD6" i="9"/>
  <c r="CC5" i="9"/>
  <c r="CC4" i="9"/>
  <c r="CE7" i="9"/>
  <c r="CD5" i="9"/>
  <c r="CD4" i="9"/>
  <c r="CE6" i="9"/>
  <c r="CF7" i="9"/>
  <c r="CF6" i="9"/>
  <c r="CE5" i="9"/>
  <c r="CE4" i="9"/>
  <c r="CG6" i="9"/>
  <c r="CG7" i="9"/>
  <c r="CF5" i="9"/>
  <c r="CF4" i="9"/>
  <c r="CH7" i="9"/>
  <c r="CH6" i="9"/>
  <c r="CG5" i="9"/>
  <c r="CG4" i="9"/>
  <c r="CI7" i="9"/>
  <c r="CH5" i="9"/>
  <c r="CH4" i="9"/>
  <c r="CI6" i="9"/>
  <c r="CJ7" i="9"/>
  <c r="CJ6" i="9"/>
  <c r="CI5" i="9"/>
  <c r="CI4" i="9"/>
  <c r="CK7" i="9"/>
  <c r="CK6" i="9"/>
  <c r="CJ5" i="9"/>
  <c r="CJ4" i="9"/>
  <c r="CL7" i="9"/>
  <c r="CL6" i="9"/>
  <c r="CK5" i="9"/>
  <c r="CK4" i="9"/>
  <c r="CM7" i="9"/>
  <c r="CM6" i="9"/>
  <c r="CL5" i="9"/>
  <c r="CL4" i="9"/>
  <c r="CN7" i="9"/>
  <c r="CN6" i="9"/>
  <c r="CM5" i="9"/>
  <c r="CM4" i="9"/>
  <c r="CO6" i="9"/>
  <c r="CO7" i="9"/>
  <c r="CN5" i="9"/>
  <c r="CN4" i="9"/>
  <c r="CP7" i="9"/>
  <c r="CP6" i="9"/>
  <c r="CO5" i="9"/>
  <c r="CO4" i="9"/>
  <c r="CQ7" i="9"/>
  <c r="CP5" i="9"/>
  <c r="CP4" i="9"/>
  <c r="CQ6" i="9"/>
  <c r="CR7" i="9"/>
  <c r="CR6" i="9"/>
  <c r="CQ5" i="9"/>
  <c r="CQ4" i="9"/>
  <c r="CS7" i="9"/>
  <c r="CS6" i="9"/>
  <c r="CR5" i="9"/>
  <c r="CR4" i="9"/>
  <c r="CT7" i="9"/>
  <c r="CT6" i="9"/>
  <c r="CS5" i="9"/>
  <c r="CS4" i="9"/>
  <c r="CU7" i="9"/>
  <c r="CT5" i="9"/>
  <c r="CT4" i="9"/>
  <c r="CU6" i="9"/>
  <c r="CV7" i="9"/>
  <c r="CV6" i="9"/>
  <c r="CU5" i="9"/>
  <c r="CU4" i="9"/>
  <c r="CW6" i="9"/>
  <c r="CW7" i="9"/>
  <c r="CV5" i="9"/>
  <c r="CV4" i="9"/>
  <c r="CX7" i="9"/>
  <c r="CX6" i="9"/>
  <c r="CW5" i="9"/>
  <c r="CW4" i="9"/>
  <c r="CY7" i="9"/>
  <c r="CX5" i="9"/>
  <c r="CX4" i="9"/>
  <c r="CY6" i="9"/>
  <c r="CZ7" i="9"/>
  <c r="CZ6" i="9"/>
  <c r="CY5" i="9"/>
  <c r="CY4" i="9"/>
  <c r="DA7" i="9"/>
  <c r="DA6" i="9"/>
  <c r="CZ5" i="9"/>
  <c r="CZ4" i="9"/>
  <c r="DB6" i="9"/>
  <c r="DB7" i="9"/>
  <c r="DA5" i="9"/>
  <c r="DA4" i="9"/>
  <c r="DC7" i="9"/>
  <c r="DC6" i="9"/>
  <c r="DB5" i="9"/>
  <c r="DB4" i="9"/>
  <c r="DD7" i="9"/>
  <c r="DD6" i="9"/>
  <c r="DC5" i="9"/>
  <c r="DC4" i="9"/>
  <c r="DE6" i="9"/>
  <c r="DE7" i="9"/>
  <c r="DD5" i="9"/>
  <c r="DD4" i="9"/>
  <c r="DF7" i="9"/>
  <c r="DF6" i="9"/>
  <c r="DE5" i="9"/>
  <c r="DE4" i="9"/>
  <c r="DG7" i="9"/>
  <c r="DF5" i="9"/>
  <c r="DF4" i="9"/>
  <c r="DG6" i="9"/>
  <c r="DH7" i="9"/>
  <c r="DH6" i="9"/>
  <c r="DG5" i="9"/>
  <c r="DG4" i="9"/>
  <c r="DI7" i="9"/>
  <c r="DI6" i="9"/>
  <c r="DH5" i="9"/>
  <c r="DH4" i="9"/>
  <c r="DJ7" i="9"/>
  <c r="DJ6" i="9"/>
  <c r="DI5" i="9"/>
  <c r="DI4" i="9"/>
  <c r="DK7" i="9"/>
  <c r="DJ5" i="9"/>
  <c r="DJ4" i="9"/>
  <c r="DK6" i="9"/>
  <c r="DL7" i="9"/>
  <c r="DL6" i="9"/>
  <c r="DK5" i="9"/>
  <c r="DK4" i="9"/>
  <c r="DM6" i="9"/>
  <c r="DM7" i="9"/>
  <c r="DL5" i="9"/>
  <c r="DL4" i="9"/>
  <c r="DN7" i="9"/>
  <c r="DN6" i="9"/>
  <c r="DM5" i="9"/>
  <c r="DM4" i="9"/>
  <c r="DO7" i="9"/>
  <c r="DN5" i="9"/>
  <c r="DN4" i="9"/>
  <c r="DO6" i="9"/>
  <c r="DP7" i="9"/>
  <c r="DP6" i="9"/>
  <c r="DO5" i="9"/>
  <c r="DO4" i="9"/>
  <c r="DQ7" i="9"/>
  <c r="DQ6" i="9"/>
  <c r="DP5" i="9"/>
  <c r="DP4" i="9"/>
  <c r="DR7" i="9"/>
  <c r="DR6" i="9"/>
  <c r="DQ5" i="9"/>
  <c r="DQ4" i="9"/>
  <c r="DS7" i="9"/>
  <c r="DS6" i="9"/>
  <c r="DR5" i="9"/>
  <c r="DR4" i="9"/>
  <c r="DT7" i="9"/>
  <c r="DT6" i="9"/>
  <c r="DS5" i="9"/>
  <c r="DS4" i="9"/>
  <c r="DU6" i="9"/>
  <c r="DU7" i="9"/>
  <c r="DT5" i="9"/>
  <c r="DT4" i="9"/>
  <c r="DV7" i="9"/>
  <c r="DV6" i="9"/>
  <c r="DU5" i="9"/>
  <c r="DU4" i="9"/>
  <c r="DW7" i="9"/>
  <c r="DV5" i="9"/>
  <c r="DV4" i="9"/>
  <c r="DW6" i="9"/>
  <c r="DX7" i="9"/>
  <c r="DX6" i="9"/>
  <c r="DW5" i="9"/>
  <c r="DW4" i="9"/>
  <c r="DY7" i="9"/>
  <c r="DY6" i="9"/>
  <c r="DX5" i="9"/>
  <c r="DX4" i="9"/>
  <c r="DZ7" i="9"/>
  <c r="DZ6" i="9"/>
  <c r="DY5" i="9"/>
  <c r="DY4" i="9"/>
  <c r="EA7" i="9"/>
  <c r="DZ5" i="9"/>
  <c r="DZ4" i="9"/>
  <c r="EA6" i="9"/>
  <c r="EB7" i="9"/>
  <c r="EB6" i="9"/>
  <c r="EA5" i="9"/>
  <c r="EA4" i="9"/>
  <c r="EC6" i="9"/>
  <c r="EC7" i="9"/>
  <c r="EB5" i="9"/>
  <c r="EB4" i="9"/>
  <c r="ED7" i="9"/>
  <c r="ED6" i="9"/>
  <c r="EC5" i="9"/>
  <c r="EC4" i="9"/>
  <c r="EE7" i="9"/>
  <c r="ED5" i="9"/>
  <c r="ED4" i="9"/>
  <c r="EE6" i="9"/>
  <c r="EF7" i="9"/>
  <c r="EF6" i="9"/>
  <c r="EE5" i="9"/>
  <c r="EE4" i="9"/>
  <c r="EG7" i="9"/>
  <c r="EG6" i="9"/>
  <c r="EF5" i="9"/>
  <c r="EF4" i="9"/>
  <c r="EH7" i="9"/>
  <c r="EH6" i="9"/>
  <c r="EG5" i="9"/>
  <c r="EG4" i="9"/>
  <c r="EI7" i="9"/>
  <c r="EI6" i="9"/>
  <c r="EH5" i="9"/>
  <c r="EH4" i="9"/>
  <c r="EJ7" i="9"/>
  <c r="EJ6" i="9"/>
  <c r="EI5" i="9"/>
  <c r="EI4" i="9"/>
  <c r="EK6" i="9"/>
  <c r="EK7" i="9"/>
  <c r="EJ5" i="9"/>
  <c r="EJ4" i="9"/>
  <c r="EL7" i="9"/>
  <c r="EL6" i="9"/>
  <c r="EK5" i="9"/>
  <c r="EK4" i="9"/>
  <c r="EM7" i="9"/>
  <c r="EL5" i="9"/>
  <c r="EL4" i="9"/>
  <c r="EM6" i="9"/>
  <c r="EN7" i="9"/>
  <c r="EN6" i="9"/>
  <c r="EM5" i="9"/>
  <c r="EM4" i="9"/>
  <c r="EO7" i="9"/>
  <c r="EO6" i="9"/>
  <c r="EN5" i="9"/>
  <c r="EN4" i="9"/>
  <c r="EP7" i="9"/>
  <c r="EP6" i="9"/>
  <c r="EO5" i="9"/>
  <c r="EO4" i="9"/>
  <c r="EQ7" i="9"/>
  <c r="EP5" i="9"/>
  <c r="EP4" i="9"/>
  <c r="EQ6" i="9"/>
  <c r="ER7" i="9"/>
  <c r="ER6" i="9"/>
  <c r="EQ5" i="9"/>
  <c r="EQ4" i="9"/>
  <c r="ES6" i="9"/>
  <c r="ES7" i="9"/>
  <c r="ER5" i="9"/>
  <c r="ER4" i="9"/>
  <c r="ET7" i="9"/>
  <c r="ET6" i="9"/>
  <c r="ES5" i="9"/>
  <c r="ES4" i="9"/>
  <c r="EU7" i="9"/>
  <c r="ET5" i="9"/>
  <c r="ET4" i="9"/>
  <c r="EU6" i="9"/>
  <c r="EV7" i="9"/>
  <c r="EV6" i="9"/>
  <c r="EU5" i="9"/>
  <c r="EU4" i="9"/>
  <c r="EW7" i="9"/>
  <c r="EW6" i="9"/>
  <c r="EV5" i="9"/>
  <c r="EV4" i="9"/>
  <c r="EX7" i="9"/>
  <c r="EX6" i="9"/>
  <c r="EW5" i="9"/>
  <c r="EW4" i="9"/>
  <c r="EY7" i="9"/>
  <c r="EY6" i="9"/>
  <c r="EX5" i="9"/>
  <c r="EX4" i="9"/>
  <c r="EZ7" i="9"/>
  <c r="EZ6" i="9"/>
  <c r="EY5" i="9"/>
  <c r="EY4" i="9"/>
  <c r="FA6" i="9"/>
  <c r="FA7" i="9"/>
  <c r="EZ5" i="9"/>
  <c r="EZ4" i="9"/>
  <c r="FB7" i="9"/>
  <c r="FB6" i="9"/>
  <c r="FA5" i="9"/>
  <c r="FA4" i="9"/>
  <c r="FC7" i="9"/>
  <c r="FB5" i="9"/>
  <c r="FB4" i="9"/>
  <c r="FC6" i="9"/>
  <c r="FD7" i="9"/>
  <c r="FD6" i="9"/>
  <c r="FC5" i="9"/>
  <c r="FC4" i="9"/>
  <c r="FE7" i="9"/>
  <c r="FE6" i="9"/>
  <c r="FD5" i="9"/>
  <c r="FD4" i="9"/>
  <c r="FF7" i="9"/>
  <c r="FF6" i="9"/>
  <c r="FE5" i="9"/>
  <c r="FE4" i="9"/>
  <c r="FG7" i="9"/>
  <c r="FF5" i="9"/>
  <c r="FF4" i="9"/>
  <c r="FG6" i="9"/>
  <c r="FH7" i="9"/>
  <c r="FH6" i="9"/>
  <c r="FG5" i="9"/>
  <c r="FG4" i="9"/>
  <c r="FI6" i="9"/>
  <c r="FI7" i="9"/>
  <c r="FH5" i="9"/>
  <c r="FH4" i="9"/>
  <c r="FJ7" i="9"/>
  <c r="FJ6" i="9"/>
  <c r="FI5" i="9"/>
  <c r="FI4" i="9"/>
  <c r="FK7" i="9"/>
  <c r="FJ5" i="9"/>
  <c r="FJ4" i="9"/>
  <c r="FK6" i="9"/>
  <c r="FL7" i="9"/>
  <c r="FL6" i="9"/>
  <c r="FK5" i="9"/>
  <c r="FK4" i="9"/>
  <c r="FM7" i="9"/>
  <c r="FM6" i="9"/>
  <c r="FL5" i="9"/>
  <c r="FL4" i="9"/>
  <c r="FN6" i="9"/>
  <c r="FM5" i="9"/>
  <c r="FM4" i="9"/>
  <c r="FN7" i="9"/>
  <c r="FO7" i="9"/>
  <c r="FO6" i="9"/>
  <c r="FN5" i="9"/>
  <c r="FN4" i="9"/>
  <c r="FP7" i="9"/>
  <c r="FP6" i="9"/>
  <c r="FO5" i="9"/>
  <c r="FO4" i="9"/>
  <c r="FQ6" i="9"/>
  <c r="FQ7" i="9"/>
  <c r="FP5" i="9"/>
  <c r="FP4" i="9"/>
  <c r="FR7" i="9"/>
  <c r="FR6" i="9"/>
  <c r="FQ5" i="9"/>
  <c r="FQ4" i="9"/>
  <c r="FS7" i="9"/>
  <c r="FR5" i="9"/>
  <c r="FR4" i="9"/>
  <c r="FS6" i="9"/>
  <c r="FT7" i="9"/>
  <c r="FT6" i="9"/>
  <c r="FS5" i="9"/>
  <c r="FS4" i="9"/>
  <c r="FU7" i="9"/>
  <c r="FU6" i="9"/>
  <c r="FT5" i="9"/>
  <c r="FT4" i="9"/>
  <c r="FV7" i="9"/>
  <c r="FV6" i="9"/>
  <c r="FU5" i="9"/>
  <c r="FU4" i="9"/>
  <c r="FW7" i="9"/>
  <c r="FV5" i="9"/>
  <c r="FV4" i="9"/>
  <c r="FW6" i="9"/>
  <c r="FX7" i="9"/>
  <c r="FX6" i="9"/>
  <c r="FW5" i="9"/>
  <c r="FW4" i="9"/>
  <c r="FY6" i="9"/>
  <c r="FY7" i="9"/>
  <c r="FX5" i="9"/>
  <c r="FX4" i="9"/>
  <c r="FZ7" i="9"/>
  <c r="FZ6" i="9"/>
  <c r="FY5" i="9"/>
  <c r="FY4" i="9"/>
  <c r="GA7" i="9"/>
  <c r="FZ5" i="9"/>
  <c r="FZ4" i="9"/>
  <c r="GA6" i="9"/>
  <c r="GB7" i="9"/>
  <c r="GB6" i="9"/>
  <c r="GA5" i="9"/>
  <c r="GA4" i="9"/>
  <c r="GC7" i="9"/>
  <c r="GC6" i="9"/>
  <c r="GB5" i="9"/>
  <c r="GB4" i="9"/>
  <c r="GD6" i="9"/>
  <c r="GD7" i="9"/>
  <c r="GC5" i="9"/>
  <c r="GC4" i="9"/>
  <c r="GE7" i="9"/>
  <c r="GD5" i="9"/>
  <c r="GD4" i="9"/>
  <c r="GE6" i="9"/>
  <c r="GF7" i="9"/>
  <c r="GF6" i="9"/>
  <c r="GE5" i="9"/>
  <c r="GE4" i="9"/>
  <c r="GG6" i="9"/>
  <c r="GG7" i="9"/>
  <c r="GF5" i="9"/>
  <c r="GF4" i="9"/>
  <c r="GH7" i="9"/>
  <c r="GH6" i="9"/>
  <c r="GG5" i="9"/>
  <c r="GG4" i="9"/>
  <c r="GI7" i="9"/>
  <c r="GH5" i="9"/>
  <c r="GH4" i="9"/>
  <c r="GI6" i="9"/>
  <c r="GJ7" i="9"/>
  <c r="GJ6" i="9"/>
  <c r="GI5" i="9"/>
  <c r="GI4" i="9"/>
  <c r="GK7" i="9"/>
  <c r="GK6" i="9"/>
  <c r="GJ5" i="9"/>
  <c r="GJ4" i="9"/>
  <c r="GL7" i="9"/>
  <c r="GL6" i="9"/>
  <c r="GK5" i="9"/>
  <c r="GK4" i="9"/>
  <c r="GM7" i="9"/>
  <c r="GL5" i="9"/>
  <c r="GL4" i="9"/>
  <c r="GM6" i="9"/>
  <c r="GN7" i="9"/>
  <c r="GN6" i="9"/>
  <c r="GM5" i="9"/>
  <c r="GM4" i="9"/>
  <c r="GO6" i="9"/>
  <c r="GO7" i="9"/>
  <c r="GN5" i="9"/>
  <c r="GN4" i="9"/>
  <c r="GP7" i="9"/>
  <c r="GO5" i="9"/>
  <c r="GO4" i="9"/>
  <c r="GP6" i="9"/>
  <c r="GQ7" i="9"/>
  <c r="GP5" i="9"/>
  <c r="GP4" i="9"/>
  <c r="GQ6" i="9"/>
  <c r="GR7" i="9"/>
  <c r="GR6" i="9"/>
  <c r="GQ5" i="9"/>
  <c r="GQ4" i="9"/>
  <c r="GS7" i="9"/>
  <c r="GS6" i="9"/>
  <c r="GR5" i="9"/>
  <c r="GR4" i="9"/>
  <c r="GT6" i="9"/>
  <c r="GT7" i="9"/>
  <c r="GS5" i="9"/>
  <c r="GS4" i="9"/>
  <c r="GU7" i="9"/>
  <c r="GT5" i="9"/>
  <c r="GT4" i="9"/>
  <c r="GU6" i="9"/>
  <c r="GV7" i="9"/>
  <c r="GV6" i="9"/>
  <c r="GU5" i="9"/>
  <c r="GU4" i="9"/>
  <c r="GW6" i="9"/>
  <c r="GW7" i="9"/>
  <c r="GV5" i="9"/>
  <c r="GV4" i="9"/>
  <c r="GX7" i="9"/>
  <c r="GX6" i="9"/>
  <c r="GW5" i="9"/>
  <c r="GW4" i="9"/>
  <c r="GY7" i="9"/>
  <c r="GX5" i="9"/>
  <c r="GX4" i="9"/>
  <c r="GY6" i="9"/>
  <c r="GZ7" i="9"/>
  <c r="GZ6" i="9"/>
  <c r="GY5" i="9"/>
  <c r="GY4" i="9"/>
  <c r="HA7" i="9"/>
  <c r="HA6" i="9"/>
  <c r="GZ5" i="9"/>
  <c r="GZ4" i="9"/>
  <c r="HB7" i="9"/>
  <c r="HB6" i="9"/>
  <c r="HA5" i="9"/>
  <c r="HA4" i="9"/>
  <c r="HC7" i="9"/>
  <c r="HB5" i="9"/>
  <c r="HB4" i="9"/>
  <c r="HC6" i="9"/>
  <c r="HD7" i="9"/>
  <c r="HD6" i="9"/>
  <c r="HC5" i="9"/>
  <c r="HC4" i="9"/>
  <c r="HE6" i="9"/>
  <c r="HD5" i="9"/>
  <c r="HD4" i="9"/>
  <c r="HE7" i="9"/>
  <c r="HF7" i="9"/>
  <c r="HF6" i="9"/>
  <c r="HE5" i="9"/>
  <c r="HE4" i="9"/>
  <c r="HG7" i="9"/>
  <c r="HF5" i="9"/>
  <c r="HF4" i="9"/>
  <c r="HG6" i="9"/>
  <c r="HH7" i="9"/>
  <c r="HH6" i="9"/>
  <c r="HG5" i="9"/>
  <c r="HG4" i="9"/>
  <c r="HI7" i="9"/>
  <c r="HI6" i="9"/>
  <c r="HH5" i="9"/>
  <c r="HH4" i="9"/>
  <c r="HJ6" i="9"/>
  <c r="HJ7" i="9"/>
  <c r="HI5" i="9"/>
  <c r="HI4" i="9"/>
  <c r="HK7" i="9"/>
  <c r="HJ5" i="9"/>
  <c r="HJ4" i="9"/>
  <c r="HK6" i="9"/>
  <c r="HL7" i="9"/>
  <c r="HL6" i="9"/>
  <c r="HK5" i="9"/>
  <c r="HK4" i="9"/>
  <c r="HM6" i="9"/>
  <c r="HM7" i="9"/>
  <c r="HL5" i="9"/>
  <c r="HL4" i="9"/>
  <c r="HN7" i="9"/>
  <c r="HN6" i="9"/>
  <c r="HM5" i="9"/>
  <c r="HM4" i="9"/>
  <c r="HO7" i="9"/>
  <c r="HN5" i="9"/>
  <c r="HN4" i="9"/>
  <c r="HO6" i="9"/>
  <c r="HP7" i="9"/>
  <c r="HP6" i="9"/>
  <c r="HO5" i="9"/>
  <c r="HO4" i="9"/>
  <c r="HQ7" i="9"/>
  <c r="HQ6" i="9"/>
  <c r="HP5" i="9"/>
  <c r="HP4" i="9"/>
  <c r="HR7" i="9"/>
  <c r="HR6" i="9"/>
  <c r="HQ5" i="9"/>
  <c r="HQ4" i="9"/>
  <c r="HS7" i="9"/>
  <c r="HR5" i="9"/>
  <c r="HR4" i="9"/>
  <c r="HS6" i="9"/>
  <c r="HT7" i="9"/>
  <c r="HT6" i="9"/>
  <c r="HS5" i="9"/>
  <c r="HS4" i="9"/>
  <c r="HU6" i="9"/>
  <c r="HU7" i="9"/>
  <c r="HT5" i="9"/>
  <c r="HT4" i="9"/>
  <c r="HV7" i="9"/>
  <c r="HV6" i="9"/>
  <c r="HU5" i="9"/>
  <c r="HU4" i="9"/>
  <c r="HW7" i="9"/>
  <c r="HW6" i="9"/>
  <c r="HV5" i="9"/>
  <c r="HV4" i="9"/>
  <c r="HX7" i="9"/>
  <c r="HX6" i="9"/>
  <c r="HW5" i="9"/>
  <c r="HW4" i="9"/>
  <c r="HY7" i="9"/>
  <c r="HY6" i="9"/>
  <c r="HX5" i="9"/>
  <c r="HX4" i="9"/>
  <c r="HZ6" i="9"/>
  <c r="HZ7" i="9"/>
  <c r="HY5" i="9"/>
  <c r="HY4" i="9"/>
  <c r="IA7" i="9"/>
  <c r="IA6" i="9"/>
  <c r="HZ5" i="9"/>
  <c r="HZ4" i="9"/>
  <c r="IB7" i="9"/>
  <c r="IB6" i="9"/>
  <c r="IA5" i="9"/>
  <c r="IA4" i="9"/>
  <c r="IC6" i="9"/>
  <c r="IC7" i="9"/>
  <c r="IB5" i="9"/>
  <c r="IB4" i="9"/>
  <c r="ID7" i="9"/>
  <c r="IC5" i="9"/>
  <c r="IC4" i="9"/>
  <c r="ID6" i="9"/>
  <c r="IE7" i="9"/>
  <c r="ID5" i="9"/>
  <c r="ID4" i="9"/>
  <c r="IE6" i="9"/>
  <c r="IF7" i="9"/>
  <c r="IF6" i="9"/>
  <c r="IE5" i="9"/>
  <c r="IE4" i="9"/>
  <c r="IG7" i="9"/>
  <c r="IG6" i="9"/>
  <c r="IF5" i="9"/>
  <c r="IF4" i="9"/>
  <c r="IH7" i="9"/>
  <c r="IH6" i="9"/>
  <c r="IG5" i="9"/>
  <c r="IG4" i="9"/>
  <c r="II7" i="9"/>
  <c r="IH5" i="9"/>
  <c r="IH4" i="9"/>
  <c r="II6" i="9"/>
  <c r="IJ7" i="9"/>
  <c r="IJ6" i="9"/>
  <c r="II5" i="9"/>
  <c r="II4" i="9"/>
  <c r="IK6" i="9"/>
  <c r="IK7" i="9"/>
  <c r="IJ5" i="9"/>
  <c r="IJ4" i="9"/>
  <c r="IL7" i="9"/>
  <c r="IL6" i="9"/>
  <c r="IK5" i="9"/>
  <c r="IK4" i="9"/>
  <c r="IM7" i="9"/>
  <c r="IM6" i="9"/>
  <c r="IL5" i="9"/>
  <c r="IL4" i="9"/>
  <c r="IN7" i="9"/>
  <c r="IN6" i="9"/>
  <c r="IM5" i="9"/>
  <c r="IM4" i="9"/>
  <c r="IO7" i="9"/>
  <c r="IO6" i="9"/>
  <c r="IN5" i="9"/>
  <c r="IN4" i="9"/>
  <c r="IP6" i="9"/>
  <c r="IP7" i="9"/>
  <c r="IO5" i="9"/>
  <c r="IO4" i="9"/>
  <c r="IQ7" i="9"/>
  <c r="IQ6" i="9"/>
  <c r="IP5" i="9"/>
  <c r="IP4" i="9"/>
  <c r="IR7" i="9"/>
  <c r="IR6" i="9"/>
  <c r="IQ5" i="9"/>
  <c r="IQ4" i="9"/>
  <c r="IS6" i="9"/>
  <c r="IR5" i="9"/>
  <c r="IR4" i="9"/>
  <c r="IS7" i="9"/>
  <c r="IT7" i="9"/>
  <c r="IS5" i="9"/>
  <c r="IS4" i="9"/>
  <c r="IT6" i="9"/>
  <c r="IU7" i="9"/>
  <c r="IU6" i="9"/>
  <c r="IT5" i="9"/>
  <c r="IT4" i="9"/>
  <c r="IV7" i="9"/>
  <c r="IV6" i="9"/>
  <c r="IU5" i="9"/>
  <c r="IU4" i="9"/>
  <c r="IW7" i="9"/>
  <c r="IW6" i="9"/>
  <c r="IV5" i="9"/>
  <c r="IV4" i="9"/>
  <c r="IX7" i="9"/>
  <c r="IX6" i="9"/>
  <c r="IW5" i="9"/>
  <c r="IW4" i="9"/>
  <c r="IY7" i="9"/>
  <c r="IX5" i="9"/>
  <c r="IX4" i="9"/>
  <c r="IY6" i="9"/>
  <c r="IZ7" i="9"/>
  <c r="IZ6" i="9"/>
  <c r="IY5" i="9"/>
  <c r="IY4" i="9"/>
  <c r="JA6" i="9"/>
  <c r="IZ5" i="9"/>
  <c r="IZ4" i="9"/>
  <c r="JA7" i="9"/>
  <c r="JB7" i="9"/>
  <c r="JB6" i="9"/>
  <c r="JA5" i="9"/>
  <c r="JA4" i="9"/>
  <c r="JC7" i="9"/>
  <c r="JC6" i="9"/>
  <c r="JB5" i="9"/>
  <c r="JB4" i="9"/>
  <c r="JD7" i="9"/>
  <c r="JD6" i="9"/>
  <c r="JC5" i="9"/>
  <c r="JC4" i="9"/>
  <c r="JE7" i="9"/>
  <c r="JE6" i="9"/>
  <c r="JD5" i="9"/>
  <c r="JD4" i="9"/>
  <c r="JF6" i="9"/>
  <c r="JF7" i="9"/>
  <c r="JE5" i="9"/>
  <c r="JE4" i="9"/>
  <c r="JG7" i="9"/>
  <c r="JG6" i="9"/>
  <c r="JF5" i="9"/>
  <c r="JF4" i="9"/>
  <c r="JH7" i="9"/>
  <c r="JH6" i="9"/>
  <c r="JG5" i="9"/>
  <c r="JG4" i="9"/>
  <c r="JI6" i="9"/>
  <c r="JI7" i="9"/>
  <c r="JH5" i="9"/>
  <c r="JH4" i="9"/>
  <c r="JJ7" i="9"/>
  <c r="JI5" i="9"/>
  <c r="JI4" i="9"/>
  <c r="JJ6" i="9"/>
  <c r="JK7" i="9"/>
  <c r="JK6" i="9"/>
  <c r="JJ5" i="9"/>
  <c r="JJ4" i="9"/>
  <c r="JL7" i="9"/>
  <c r="JL6" i="9"/>
  <c r="JK5" i="9"/>
  <c r="JK4" i="9"/>
  <c r="JM7" i="9"/>
  <c r="JM6" i="9"/>
  <c r="JL5" i="9"/>
  <c r="JL4" i="9"/>
  <c r="JN7" i="9"/>
  <c r="JN6" i="9"/>
  <c r="JM5" i="9"/>
  <c r="JM4" i="9"/>
  <c r="JO7" i="9"/>
  <c r="JN5" i="9"/>
  <c r="JN4" i="9"/>
  <c r="JO6" i="9"/>
  <c r="JP7" i="9"/>
  <c r="JP6" i="9"/>
  <c r="JO5" i="9"/>
  <c r="JO4" i="9"/>
  <c r="JQ6" i="9"/>
  <c r="JQ7" i="9"/>
  <c r="JP5" i="9"/>
  <c r="JP4" i="9"/>
  <c r="JR7" i="9"/>
  <c r="JR6" i="9"/>
  <c r="JQ5" i="9"/>
  <c r="JQ4" i="9"/>
  <c r="JS7" i="9"/>
  <c r="JR5" i="9"/>
  <c r="JR4" i="9"/>
  <c r="JS6" i="9"/>
  <c r="JT7" i="9"/>
  <c r="JT6" i="9"/>
  <c r="JS5" i="9"/>
  <c r="JS4" i="9"/>
  <c r="JU7" i="9"/>
  <c r="JU6" i="9"/>
  <c r="JT5" i="9"/>
  <c r="JT4" i="9"/>
  <c r="JV6" i="9"/>
  <c r="JU5" i="9"/>
  <c r="JU4" i="9"/>
  <c r="JV7" i="9"/>
  <c r="JW7" i="9"/>
  <c r="JW6" i="9"/>
  <c r="JV5" i="9"/>
  <c r="JV4" i="9"/>
  <c r="JX7" i="9"/>
  <c r="JX6" i="9"/>
  <c r="JW5" i="9"/>
  <c r="JW4" i="9"/>
  <c r="JY6" i="9"/>
  <c r="JY7" i="9"/>
  <c r="JX5" i="9"/>
  <c r="JX4" i="9"/>
  <c r="JZ7" i="9"/>
  <c r="JY5" i="9"/>
  <c r="JY4" i="9"/>
  <c r="JZ6" i="9"/>
  <c r="KA7" i="9"/>
  <c r="KA6" i="9"/>
  <c r="JZ5" i="9"/>
  <c r="JZ4" i="9"/>
  <c r="KB7" i="9"/>
  <c r="KB6" i="9"/>
  <c r="KA5" i="9"/>
  <c r="KA4" i="9"/>
  <c r="KC7" i="9"/>
  <c r="KC6" i="9"/>
  <c r="KB5" i="9"/>
  <c r="KB4" i="9"/>
  <c r="KD7" i="9"/>
  <c r="KD6" i="9"/>
  <c r="KC5" i="9"/>
  <c r="KC4" i="9"/>
  <c r="KE7" i="9"/>
  <c r="KD5" i="9"/>
  <c r="KD4" i="9"/>
  <c r="KE6" i="9"/>
  <c r="KF7" i="9"/>
  <c r="KF6" i="9"/>
  <c r="KE5" i="9"/>
  <c r="KE4" i="9"/>
  <c r="KG6" i="9"/>
  <c r="KG7" i="9"/>
  <c r="KF5" i="9"/>
  <c r="KF4" i="9"/>
  <c r="KH7" i="9"/>
  <c r="KH6" i="9"/>
  <c r="KG5" i="9"/>
  <c r="KG4" i="9"/>
  <c r="KI7" i="9"/>
  <c r="KI6" i="9"/>
  <c r="KH5" i="9"/>
  <c r="KH4" i="9"/>
  <c r="KJ7" i="9"/>
  <c r="KJ6" i="9"/>
  <c r="KI5" i="9"/>
  <c r="KI4" i="9"/>
  <c r="KK7" i="9"/>
  <c r="KK6" i="9"/>
  <c r="KJ5" i="9"/>
  <c r="KJ4" i="9"/>
  <c r="KL6" i="9"/>
  <c r="KL7" i="9"/>
  <c r="KK5" i="9"/>
  <c r="KK4" i="9"/>
  <c r="KM7" i="9"/>
  <c r="KM6" i="9"/>
  <c r="KL5" i="9"/>
  <c r="KL4" i="9"/>
  <c r="KN7" i="9"/>
  <c r="KN6" i="9"/>
  <c r="KM5" i="9"/>
  <c r="KM4" i="9"/>
  <c r="KO6" i="9"/>
  <c r="KO7" i="9"/>
  <c r="KN5" i="9"/>
  <c r="KN4" i="9"/>
  <c r="KP7" i="9"/>
  <c r="KO5" i="9"/>
  <c r="KO4" i="9"/>
  <c r="KP6" i="9"/>
  <c r="KQ7" i="9"/>
  <c r="KP5" i="9"/>
  <c r="KP4" i="9"/>
  <c r="KQ6" i="9"/>
  <c r="KR7" i="9"/>
  <c r="KR6" i="9"/>
  <c r="KQ5" i="9"/>
  <c r="KQ4" i="9"/>
  <c r="KS7" i="9"/>
  <c r="KS6" i="9"/>
  <c r="KR5" i="9"/>
  <c r="KR4" i="9"/>
  <c r="KT7" i="9"/>
  <c r="KT6" i="9"/>
  <c r="KS5" i="9"/>
  <c r="KS4" i="9"/>
  <c r="KU7" i="9"/>
  <c r="KT5" i="9"/>
  <c r="KT4" i="9"/>
  <c r="KU6" i="9"/>
  <c r="KV7" i="9"/>
  <c r="KV6" i="9"/>
  <c r="KU5" i="9"/>
  <c r="KU4" i="9"/>
  <c r="KW6" i="9"/>
  <c r="KW7" i="9"/>
  <c r="KV5" i="9"/>
  <c r="KV4" i="9"/>
  <c r="KX7" i="9"/>
  <c r="KX6" i="9"/>
  <c r="KW5" i="9"/>
  <c r="KW4" i="9"/>
  <c r="KY7" i="9"/>
  <c r="KY6" i="9"/>
  <c r="KX5" i="9"/>
  <c r="KX4" i="9"/>
  <c r="KZ7" i="9"/>
  <c r="KZ6" i="9"/>
  <c r="KY5" i="9"/>
  <c r="KY4" i="9"/>
  <c r="LA7" i="9"/>
  <c r="LA6" i="9"/>
  <c r="KZ5" i="9"/>
  <c r="KZ4" i="9"/>
  <c r="LB6" i="9"/>
  <c r="LB7" i="9"/>
  <c r="LA5" i="9"/>
  <c r="LA4" i="9"/>
  <c r="LC7" i="9"/>
  <c r="LC6" i="9"/>
  <c r="LB5" i="9"/>
  <c r="LB4" i="9"/>
  <c r="LD7" i="9"/>
  <c r="LD6" i="9"/>
  <c r="LC5" i="9"/>
  <c r="LC4" i="9"/>
  <c r="LE6" i="9"/>
  <c r="LD5" i="9"/>
  <c r="LD4" i="9"/>
  <c r="LE7" i="9"/>
  <c r="LF7" i="9"/>
  <c r="LE5" i="9"/>
  <c r="LE4" i="9"/>
  <c r="LF6" i="9"/>
  <c r="LG7" i="9"/>
  <c r="LG6" i="9"/>
  <c r="LF5" i="9"/>
  <c r="LF4" i="9"/>
  <c r="LH7" i="9"/>
  <c r="LH6" i="9"/>
  <c r="LG5" i="9"/>
  <c r="LG4" i="9"/>
  <c r="LI7" i="9"/>
  <c r="LI6" i="9"/>
  <c r="LH5" i="9"/>
  <c r="LH4" i="9"/>
  <c r="LJ7" i="9"/>
  <c r="LJ6" i="9"/>
  <c r="LI5" i="9"/>
  <c r="LI4" i="9"/>
  <c r="LK7" i="9"/>
  <c r="LJ5" i="9"/>
  <c r="LJ4" i="9"/>
  <c r="LK6" i="9"/>
  <c r="LL7" i="9"/>
  <c r="LL6" i="9"/>
  <c r="LK5" i="9"/>
  <c r="LK4" i="9"/>
  <c r="LM6" i="9"/>
  <c r="LL5" i="9"/>
  <c r="LL4" i="9"/>
  <c r="LM7" i="9"/>
  <c r="LN7" i="9"/>
  <c r="LN6" i="9"/>
  <c r="LM5" i="9"/>
  <c r="LM4" i="9"/>
  <c r="LO7" i="9"/>
  <c r="LO6" i="9"/>
  <c r="LN5" i="9"/>
  <c r="LN4" i="9"/>
  <c r="LP7" i="9"/>
  <c r="LP6" i="9"/>
  <c r="LO5" i="9"/>
  <c r="LO4" i="9"/>
  <c r="LQ7" i="9"/>
  <c r="LQ6" i="9"/>
  <c r="LP5" i="9"/>
  <c r="LP4" i="9"/>
  <c r="LR6" i="9"/>
  <c r="LR7" i="9"/>
  <c r="LQ5" i="9"/>
  <c r="LQ4" i="9"/>
  <c r="LS7" i="9"/>
  <c r="LS6" i="9"/>
  <c r="LR5" i="9"/>
  <c r="LR4" i="9"/>
  <c r="LT7" i="9"/>
  <c r="LT6" i="9"/>
  <c r="LS5" i="9"/>
  <c r="LS4" i="9"/>
  <c r="LU6" i="9"/>
  <c r="LU7" i="9"/>
  <c r="LT5" i="9"/>
  <c r="LT4" i="9"/>
  <c r="LV7" i="9"/>
  <c r="LU5" i="9"/>
  <c r="LU4" i="9"/>
  <c r="LV6" i="9"/>
  <c r="LW7" i="9"/>
  <c r="LW6" i="9"/>
  <c r="LV5" i="9"/>
  <c r="LV4" i="9"/>
  <c r="LX7" i="9"/>
  <c r="LX6" i="9"/>
  <c r="LW5" i="9"/>
  <c r="LW4" i="9"/>
  <c r="LY7" i="9"/>
  <c r="LY6" i="9"/>
  <c r="LX5" i="9"/>
  <c r="LX4" i="9"/>
  <c r="LZ7" i="9"/>
  <c r="LZ6" i="9"/>
  <c r="LY5" i="9"/>
  <c r="LY4" i="9"/>
  <c r="MA7" i="9"/>
  <c r="MA5" i="9"/>
  <c r="MA4" i="9"/>
  <c r="MA6" i="9"/>
  <c r="LZ5" i="9"/>
  <c r="LZ4" i="9"/>
  <c r="S26" i="8"/>
  <c r="S25" i="8"/>
  <c r="S22" i="8"/>
  <c r="S24" i="8"/>
  <c r="S23" i="8"/>
  <c r="L3" i="2" l="1"/>
  <c r="L3" i="3"/>
  <c r="L3" i="5"/>
  <c r="L3" i="4"/>
  <c r="L3" i="6"/>
</calcChain>
</file>

<file path=xl/comments1.xml><?xml version="1.0" encoding="utf-8"?>
<comments xmlns="http://schemas.openxmlformats.org/spreadsheetml/2006/main">
  <authors>
    <author/>
  </authors>
  <commentList>
    <comment ref="D8" authorId="0" shapeId="0">
      <text>
        <r>
          <rPr>
            <sz val="10"/>
            <rFont val="Arial"/>
            <family val="2"/>
          </rPr>
          <t>Entrez les dates de début et de fin des vacances, elles seront reportées directement dans le planning annuel</t>
        </r>
      </text>
    </comment>
    <comment ref="B10" authorId="0" shapeId="0">
      <text>
        <r>
          <rPr>
            <sz val="10"/>
            <rFont val="Arial"/>
            <family val="2"/>
          </rPr>
          <t>Compléter les informations</t>
        </r>
      </text>
    </comment>
    <comment ref="D25" authorId="0" shapeId="0">
      <text>
        <r>
          <rPr>
            <sz val="10"/>
            <rFont val="Arial"/>
            <family val="2"/>
          </rPr>
          <t>C’est automatique, en fonction des années indiquées sous le titre cahier journal.
Vous pouvez en rajouter ils s’afficheront aussi.</t>
        </r>
      </text>
    </comment>
  </commentList>
</comments>
</file>

<file path=xl/comments2.xml><?xml version="1.0" encoding="utf-8"?>
<comments xmlns="http://schemas.openxmlformats.org/spreadsheetml/2006/main">
  <authors>
    <author/>
  </authors>
  <commentList>
    <comment ref="B4" authorId="0" shapeId="0">
      <text>
        <r>
          <rPr>
            <sz val="10"/>
            <rFont val="Arial"/>
            <family val="2"/>
          </rPr>
          <t>Rentrez la date du lundi. Les autres jours se feront de manière automatique.</t>
        </r>
      </text>
    </comment>
  </commentList>
</comments>
</file>

<file path=xl/comments3.xml><?xml version="1.0" encoding="utf-8"?>
<comments xmlns="http://schemas.openxmlformats.org/spreadsheetml/2006/main">
  <authors>
    <author/>
  </authors>
  <commentList>
    <comment ref="A1" authorId="0" shapeId="0">
      <text>
        <r>
          <rPr>
            <sz val="10"/>
            <rFont val="Arial"/>
            <family val="2"/>
          </rPr>
          <t xml:space="preserve">Marquer les évènements lors d’une journée de classe, ils apparaîtront lors de la date sur la fiche semaine dans </t>
        </r>
        <r>
          <rPr>
            <sz val="10"/>
            <rFont val="Segoe Script"/>
            <family val="4"/>
          </rPr>
          <t>« évènement d’aujourd’hui »</t>
        </r>
        <r>
          <rPr>
            <sz val="10"/>
            <rFont val="Arial"/>
            <family val="2"/>
          </rPr>
          <t xml:space="preserve"> en haut à droite de la fiche.</t>
        </r>
      </text>
    </comment>
  </commentList>
</comments>
</file>

<file path=xl/sharedStrings.xml><?xml version="1.0" encoding="utf-8"?>
<sst xmlns="http://schemas.openxmlformats.org/spreadsheetml/2006/main" count="424" uniqueCount="261">
  <si>
    <t>Cahier journal</t>
  </si>
  <si>
    <t>-</t>
  </si>
  <si>
    <t>Janvier</t>
  </si>
  <si>
    <t>Vacances scolaires</t>
  </si>
  <si>
    <t>février</t>
  </si>
  <si>
    <t>mars</t>
  </si>
  <si>
    <t>Année scolaire :</t>
  </si>
  <si>
    <t>2016-2017</t>
  </si>
  <si>
    <t>Vacances d’été (année précédente)</t>
  </si>
  <si>
    <t>début</t>
  </si>
  <si>
    <t>avril</t>
  </si>
  <si>
    <t>Circonscription :</t>
  </si>
  <si>
    <t>fin</t>
  </si>
  <si>
    <t>mai</t>
  </si>
  <si>
    <t>École :</t>
  </si>
  <si>
    <t>Vacances de la Toussaint</t>
  </si>
  <si>
    <t>juin</t>
  </si>
  <si>
    <t>Classe :</t>
  </si>
  <si>
    <t>juillet</t>
  </si>
  <si>
    <t>Nom de l’enseignant de la classe :</t>
  </si>
  <si>
    <t>vacances de Noël</t>
  </si>
  <si>
    <t>août</t>
  </si>
  <si>
    <t>septembre</t>
  </si>
  <si>
    <t>Vacances d’hiver</t>
  </si>
  <si>
    <t>octobre</t>
  </si>
  <si>
    <t>Début date des programmations :</t>
  </si>
  <si>
    <t>novembre</t>
  </si>
  <si>
    <t>Vacances de printemps</t>
  </si>
  <si>
    <t>décembre</t>
  </si>
  <si>
    <t>Vacances d’été</t>
  </si>
  <si>
    <t>Liste des jours fériés</t>
  </si>
  <si>
    <t>Date</t>
  </si>
  <si>
    <t>Jour de l’an</t>
  </si>
  <si>
    <t>Lundi de Pâques</t>
  </si>
  <si>
    <t>Fête du travail</t>
  </si>
  <si>
    <t>8 mai 1945</t>
  </si>
  <si>
    <t>Jeudi de l’Ascension</t>
  </si>
  <si>
    <t>Lundi de Pentecôte</t>
  </si>
  <si>
    <t>Fête Nationale</t>
  </si>
  <si>
    <t>Assomption</t>
  </si>
  <si>
    <t>La Toussaint</t>
  </si>
  <si>
    <t>Armistice</t>
  </si>
  <si>
    <t>Noël</t>
  </si>
  <si>
    <t>etc..</t>
  </si>
  <si>
    <t xml:space="preserve">Classe : </t>
  </si>
  <si>
    <t>Enseignant :</t>
  </si>
  <si>
    <t>Jour de la semaine :</t>
  </si>
  <si>
    <t>lundi</t>
  </si>
  <si>
    <t>Evènement d’aujourd’hui :</t>
  </si>
  <si>
    <t>PLANNING JOURNALIER</t>
  </si>
  <si>
    <t>Date :</t>
  </si>
  <si>
    <t>Horaire</t>
  </si>
  <si>
    <t>Durée</t>
  </si>
  <si>
    <t>Matière</t>
  </si>
  <si>
    <t>Nature de la séance</t>
  </si>
  <si>
    <t>Objectifs</t>
  </si>
  <si>
    <t>Compétences</t>
  </si>
  <si>
    <t>Déroulement</t>
  </si>
  <si>
    <t>Matériel à préparer</t>
  </si>
  <si>
    <t>Devoirs</t>
  </si>
  <si>
    <t>Début</t>
  </si>
  <si>
    <t>8:45</t>
  </si>
  <si>
    <t>entraînement</t>
  </si>
  <si>
    <t>Grammaire</t>
  </si>
  <si>
    <t>10:00</t>
  </si>
  <si>
    <t>10:15</t>
  </si>
  <si>
    <t>Récréation</t>
  </si>
  <si>
    <t>Mardi</t>
  </si>
  <si>
    <t>Fin</t>
  </si>
  <si>
    <t>Mercredi</t>
  </si>
  <si>
    <t>Jeudi</t>
  </si>
  <si>
    <t>Vendredi</t>
  </si>
  <si>
    <t>Planning Annuel</t>
  </si>
  <si>
    <t xml:space="preserve"> Août</t>
  </si>
  <si>
    <t xml:space="preserve"> Septembre</t>
  </si>
  <si>
    <t>Octobre</t>
  </si>
  <si>
    <t>Novembre</t>
  </si>
  <si>
    <t>Décembre</t>
  </si>
  <si>
    <t>K4:L34</t>
  </si>
  <si>
    <t>A40:B67</t>
  </si>
  <si>
    <t>C40:D70</t>
  </si>
  <si>
    <t>E40:F69</t>
  </si>
  <si>
    <t>G40:H70</t>
  </si>
  <si>
    <t>I40:J69</t>
  </si>
  <si>
    <t>K40:L70</t>
  </si>
  <si>
    <t>A4:B34</t>
  </si>
  <si>
    <t>C4:D33</t>
  </si>
  <si>
    <t>E4:F34</t>
  </si>
  <si>
    <t>G4:H33</t>
  </si>
  <si>
    <t>I4:J34</t>
  </si>
  <si>
    <t>mois</t>
  </si>
  <si>
    <t>liste</t>
  </si>
  <si>
    <t>évènements</t>
  </si>
  <si>
    <t>mardi</t>
  </si>
  <si>
    <t>mercredi</t>
  </si>
  <si>
    <t>jeudi</t>
  </si>
  <si>
    <t>vendredi</t>
  </si>
  <si>
    <t>Aujourd’hui</t>
  </si>
  <si>
    <t>Jours Fériés</t>
  </si>
  <si>
    <t>Février</t>
  </si>
  <si>
    <t>Mars</t>
  </si>
  <si>
    <t>Avril</t>
  </si>
  <si>
    <t>Mai</t>
  </si>
  <si>
    <t>Juin</t>
  </si>
  <si>
    <t>Juillet</t>
  </si>
  <si>
    <t>Mes programmations</t>
  </si>
  <si>
    <t>Début du calendrier</t>
  </si>
  <si>
    <t>Domaines</t>
  </si>
  <si>
    <t>histoire</t>
  </si>
  <si>
    <t>Antiquité</t>
  </si>
  <si>
    <t>La phrase types et formes</t>
  </si>
  <si>
    <t>Conjugaison</t>
  </si>
  <si>
    <t>La temporalité d'une phrase</t>
  </si>
  <si>
    <t>Calcul</t>
  </si>
  <si>
    <t>L'addition et la soustraction</t>
  </si>
  <si>
    <t>Géométrie</t>
  </si>
  <si>
    <t>Vocabulaire de base, la droite, le segment, le milieu, le point,etc…</t>
  </si>
  <si>
    <t>EVAL</t>
  </si>
  <si>
    <t>Phrases simples et complexes</t>
  </si>
  <si>
    <t>Repérer le verbe dans une phrase</t>
  </si>
  <si>
    <t>Sciences</t>
  </si>
  <si>
    <t>Les états de l'eau</t>
  </si>
  <si>
    <t>8:30</t>
  </si>
  <si>
    <t>9:00</t>
  </si>
  <si>
    <t>11:30</t>
  </si>
  <si>
    <t>Pause repas</t>
  </si>
  <si>
    <t>13:45</t>
  </si>
  <si>
    <t>16:00</t>
  </si>
  <si>
    <t>Entraînement</t>
  </si>
  <si>
    <t>Apprentissage</t>
  </si>
  <si>
    <t>9:50</t>
  </si>
  <si>
    <t>Histoire</t>
  </si>
  <si>
    <t>14:00</t>
  </si>
  <si>
    <t>Arts visuels</t>
  </si>
  <si>
    <t>9:45</t>
  </si>
  <si>
    <t>15:00</t>
  </si>
  <si>
    <t>Apprentissage entraînement</t>
  </si>
  <si>
    <t>apprentissage</t>
  </si>
  <si>
    <t>15:15</t>
  </si>
  <si>
    <t>Fr littérature</t>
  </si>
  <si>
    <t xml:space="preserve">15:00 </t>
  </si>
  <si>
    <t>Séance faite par Mme ROUSSELIN ( La Renaissance)</t>
  </si>
  <si>
    <t>Divers exercices simple sur le cahier du jour</t>
  </si>
  <si>
    <t>Divers ompétences</t>
  </si>
  <si>
    <t>Gamme de français</t>
  </si>
  <si>
    <t>Fabrication d'un objet technique</t>
  </si>
  <si>
    <t>Fabriquer et tester un objet tetchnique</t>
  </si>
  <si>
    <t xml:space="preserve">fiche montage </t>
  </si>
  <si>
    <t>Art musical</t>
  </si>
  <si>
    <t>Dictée</t>
  </si>
  <si>
    <t>9:15</t>
  </si>
  <si>
    <t>Evaluer les élèves sur la dictée préparée</t>
  </si>
  <si>
    <t>écrire un texte dictée dans une synthaxe et une orthographe correctes.</t>
  </si>
  <si>
    <t>10:45</t>
  </si>
  <si>
    <t>14:55</t>
  </si>
  <si>
    <t>Géographie</t>
  </si>
  <si>
    <t>Etudier le département</t>
  </si>
  <si>
    <t>Connaître le découpage administratif de la France.</t>
  </si>
  <si>
    <t>S'erxercer sur la notion de GN</t>
  </si>
  <si>
    <t>Repérer les GN , les modifier et les enrichir</t>
  </si>
  <si>
    <t>Réalisation par les élèves d'une série d'exercices sur la manipulation des GN.</t>
  </si>
  <si>
    <t>exercices sur les GN</t>
  </si>
  <si>
    <t>Les différents groupes fabriquent les objets techniques et préparent les exposés</t>
  </si>
  <si>
    <t>Anglais</t>
  </si>
  <si>
    <t xml:space="preserve">Révision </t>
  </si>
  <si>
    <t>Par rotation de 20 min
Une partie de la classe joue au jeu des 7 familles en réutilisant la structure Have you got + voc famille.
L'autre effectue une fiche sur la famille en anglais.</t>
  </si>
  <si>
    <t>jeu 7 familles + fiche sur la famille royale d'Angleterre</t>
  </si>
  <si>
    <t>15:45</t>
  </si>
  <si>
    <t>Apprentissage
entraînement</t>
  </si>
  <si>
    <t>Lire et rendre compte de sa lecture.
Produire un résumé</t>
  </si>
  <si>
    <t>Calcul mental</t>
  </si>
  <si>
    <t xml:space="preserve">Manipuler les tables de multipication </t>
  </si>
  <si>
    <t>Connaître ses tables de multiplication et les solliciter pour la division</t>
  </si>
  <si>
    <t>Les élèves effectuent une série de multiplications à trous.</t>
  </si>
  <si>
    <t>sur ardoise ou cahier de recherche.</t>
  </si>
  <si>
    <t>Entraînement, langage oral</t>
  </si>
  <si>
    <t>Réutiliser les structures languagières et le vocabulaire 
Etudier la famille royale britannique</t>
  </si>
  <si>
    <t>Have you got + voc famille + civilisation famille royale</t>
  </si>
  <si>
    <t>Maths GdM</t>
  </si>
  <si>
    <t>Réutilisation du tableau de conversion</t>
  </si>
  <si>
    <t xml:space="preserve">Effectuer des conversion de masse </t>
  </si>
  <si>
    <t>Sur cahier exercices de conversion des mesures de masses.</t>
  </si>
  <si>
    <t>Relire et résumer le chapitre 7.
revoir Mes 5
Revoir G5</t>
  </si>
  <si>
    <t>Fr conjugaison</t>
  </si>
  <si>
    <t>affiche résolution de problème sur les masses</t>
  </si>
  <si>
    <t>revoir MES 5 notamment pour calculer des masses</t>
  </si>
  <si>
    <t>10:20</t>
  </si>
  <si>
    <t>Littérature</t>
  </si>
  <si>
    <t>Préparer le spectacle de l'école</t>
  </si>
  <si>
    <t>Restituer un rythme appris</t>
  </si>
  <si>
    <t>Les deux CM1 se rendent au gymnase et répètent le spectacle de l'école.</t>
  </si>
  <si>
    <t>matériel de percussion</t>
  </si>
  <si>
    <t>Maths Calcul</t>
  </si>
  <si>
    <t>Shémas narratif d'un polar</t>
  </si>
  <si>
    <t>Etape 1: fiches sur la région
Etape 2: trace écrite département et région</t>
  </si>
  <si>
    <t>Etape 1: Retour sur les résumés de l'histoire
Etape 2: compléter le shéma narratif d'un polar</t>
  </si>
  <si>
    <t>Rituel Lecture</t>
  </si>
  <si>
    <t>Fiche gamme de lecture</t>
  </si>
  <si>
    <t>réinvestir ses connaissances sur les mesures de masses</t>
  </si>
  <si>
    <t>Résoudre des problèmes faisant intervenir des mesures de masses</t>
  </si>
  <si>
    <t>Les élèves effectuent la fiche de problème. Alterner temps de réflexion et correction d'un problème.
Laisser 5 à 10 min par problème.</t>
  </si>
  <si>
    <t>Relire le résumé de l'histoire
Copier la poésie du printemps</t>
  </si>
  <si>
    <t>fiche région</t>
  </si>
  <si>
    <t>fiche résumé histoire</t>
  </si>
  <si>
    <t>fiche problèmes</t>
  </si>
  <si>
    <t>Equip éduc Adam C.</t>
  </si>
  <si>
    <t>Les élèves sont en classe d'acceuil avec un travail en mathématiques.</t>
  </si>
  <si>
    <t>Lire et rendre compte d'une lecture</t>
  </si>
  <si>
    <t xml:space="preserve">Lire et comprendre un texte.
</t>
  </si>
  <si>
    <t xml:space="preserve">1) par groupe 2 à 3, les élèves vont devoir répondre à des questions dont les réponses sont dans le texte.
2) Correction et explications.
3) Coller les dernières pages du documents dans le cahier de bord de la classe de découverte.
</t>
  </si>
  <si>
    <t>Texte documentaire</t>
  </si>
  <si>
    <t>Lire un texte documentaire</t>
  </si>
  <si>
    <t>Maths calcul</t>
  </si>
  <si>
    <t>La division à deux chiffres au diviseur</t>
  </si>
  <si>
    <t>Poser et calculer une division à deux chiffres au diviseur</t>
  </si>
  <si>
    <t>Diviser par un nombre à 2 chiffres</t>
  </si>
  <si>
    <t>1) avec les élèves ont résoud un problème faisant intervenir la division, on détaille et les élèves font l'opération en même temps que l'enseignant (péda explicite) sur ardoise.
2) Même problème à résoudre mais avec une donné numérique différente (1365) sur cahier du jour.
3) Distribution de la leçon.</t>
  </si>
  <si>
    <t>page 78 de maths explicite apprenons ensemble.
Leçon de calcul Opé 8</t>
  </si>
  <si>
    <t>fiche autonomie division + coloriage magique</t>
  </si>
  <si>
    <t>1) les élèves lisent le texte en silence.
2) lecture magistrale et orale des élèves.
3) Répondre aux questions par 2. puis correction.
Coller le texte du castor.</t>
  </si>
  <si>
    <t>Les hexagones</t>
  </si>
  <si>
    <t>Travailler sur un polygones, l'hexagone.
Introduire les notions sur le cercles</t>
  </si>
  <si>
    <t xml:space="preserve">Suivre un programme de construction.
Tracer un cercle.
</t>
  </si>
  <si>
    <t>1) Les élèves vont découvrir les fiches. 2 niveaux.
2) Les élèves réalisent les figure sur feuille blanche en suivant les instructions.</t>
  </si>
  <si>
    <t xml:space="preserve">fiche hexagone </t>
  </si>
  <si>
    <t>texte dictée</t>
  </si>
  <si>
    <t>Les élèves sous la dictée de l'enseignant copient un texte. Dictée 447</t>
  </si>
  <si>
    <t>rituel lecture</t>
  </si>
  <si>
    <t>comprendre mieux des textes et entraîner à la comprehénsion des lectures</t>
  </si>
  <si>
    <t>Lire de manière fluide et comprendre la lecture</t>
  </si>
  <si>
    <t>fiche de gamme de lecture</t>
  </si>
  <si>
    <t>fiche gamme de lecture</t>
  </si>
  <si>
    <t>Etudier le passé composé</t>
  </si>
  <si>
    <t>Conjuguer des verbes au passé composé.
Identifier des verbes au passé composé.</t>
  </si>
  <si>
    <t>1) découverte: conjuguer le verbe dans la phrase suivante: L'été dernier, pendant mes vacances, je (visiter) le Portugal. ==&gt; les élèves proposent sur ardoise une conjugaison du verbe.
Observation de la conjugaison.
2) réinvestissement de la notion faire de même mais élève seul avec la phrase j'(adorer) Lisbonne.
3) Structuration: leçon C9
4) A l'oral ou sur ardoise relever les verbes à la forme du passé composé au tableau
exo 2, 3, 4 p 72 sur cahier</t>
  </si>
  <si>
    <t>tableau + exo p 72 français explicite.</t>
  </si>
  <si>
    <t>Maths Calculs</t>
  </si>
  <si>
    <t>Maîtriser la TO de la division</t>
  </si>
  <si>
    <r>
      <rPr>
        <b/>
        <sz val="10"/>
        <rFont val="Arial"/>
        <family val="2"/>
      </rPr>
      <t>Calcul mental : tables de multiplication à trous</t>
    </r>
    <r>
      <rPr>
        <sz val="10"/>
        <rFont val="Arial"/>
        <family val="2"/>
      </rPr>
      <t xml:space="preserve">
1) retour sur ardoise d'une division et correction de à la maison
2) poser et calculer des divisions à deux chiffres au diviseur puis en compléter
3) correction retour sur les exercices des élèves au tableau.</t>
    </r>
  </si>
  <si>
    <t>EMC</t>
  </si>
  <si>
    <t>Se servir de l'actualité, comment on élit notre président ?</t>
  </si>
  <si>
    <t>Au regard de l'actualité, on demande aux élèves ce qu'est pour eux le rôle du président de la république et comment il est élu ?
2) distribution des documents sur le président de la République et compléter les documents avec les élèves
3) Bilan trace écrite sur une feuille de classeur:
Le président de la République est élu au suffrage universel direct (élu directement par le peuple). Son mandat dure cinq ans (quinquennat). Il siège au Palais de l’Elysée (Paris). Avec le Gouvernement (les ministres), l’Assemblée Nationale (les députés) et le Sénat , il s’occupe des affaires du pays. Il est également le chef de l’armée.</t>
  </si>
  <si>
    <t>fiche président de la République + étape d'un vote + rétroprojecteur pour compléter la fiche sur les présidents</t>
  </si>
  <si>
    <t>evaluation</t>
  </si>
  <si>
    <t>Exposer le focntionnement de son objet technique</t>
  </si>
  <si>
    <t>Présenter à la classe son travail
expliquer le focntionnement technique et l'élaboration d'un objet construit.</t>
  </si>
  <si>
    <t>Les groupes d'élèves passent pour être évaluer sur les exposés qu'ils ont préparés sur les objets techniques.</t>
  </si>
  <si>
    <t>fiche évaluation élève + poster exposé et objet technique</t>
  </si>
  <si>
    <t>Récitation</t>
  </si>
  <si>
    <t>réciter sa poésie</t>
  </si>
  <si>
    <t>Réciter un texte appris par cœur</t>
  </si>
  <si>
    <t>réciter son poème sur le printemps</t>
  </si>
  <si>
    <t>Apprendre C9 et revoir Opé 8 + poser et calculer 2356 : 16 et 7845 : 25
revoir poésie. 9</t>
  </si>
  <si>
    <t>les oiseaux de la bases de Cergy</t>
  </si>
  <si>
    <t>Acquérir des connaissances sur les oiseaux</t>
  </si>
  <si>
    <t>fiche oiseaux, cahier de bord.</t>
  </si>
  <si>
    <t>comprendre le focntionnement et le rôle du chef de l'état français.</t>
  </si>
  <si>
    <t>Mr DUPONT</t>
  </si>
  <si>
    <t>votre école</t>
  </si>
  <si>
    <t>votre circconscription</t>
  </si>
  <si>
    <t>niveau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</si>
</sst>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dd/mm/yy"/>
    <numFmt numFmtId="165" formatCode="dd/mm/yy\ hh:mm"/>
    <numFmt numFmtId="166" formatCode="h&quot; h &quot;mm&quot; min&quot;"/>
    <numFmt numFmtId="167" formatCode="&quot;VRAI&quot;;&quot;VRAI&quot;;&quot;FAUX&quot;"/>
    <numFmt numFmtId="168" formatCode="ddd\ dd"/>
    <numFmt numFmtId="169" formatCode="ddd"/>
    <numFmt numFmtId="170" formatCode="dd"/>
    <numFmt numFmtId="171" formatCode="mmmm"/>
    <numFmt numFmtId="172" formatCode="dd/mm/yy;@"/>
  </numFmts>
  <fonts count="26" x14ac:knownFonts="1">
    <font>
      <sz val="10"/>
      <name val="Arial"/>
      <family val="2"/>
    </font>
    <font>
      <sz val="10"/>
      <name val="Lucida Sans"/>
      <family val="2"/>
    </font>
    <font>
      <sz val="22"/>
      <name val="Comic Sans MS"/>
      <family val="4"/>
    </font>
    <font>
      <b/>
      <shadow/>
      <sz val="10"/>
      <name val="Arial"/>
      <family val="2"/>
    </font>
    <font>
      <b/>
      <shadow/>
      <sz val="10"/>
      <color rgb="FF000000"/>
      <name val="Arial"/>
      <family val="2"/>
    </font>
    <font>
      <shadow/>
      <sz val="10"/>
      <name val="Arial"/>
      <family val="2"/>
    </font>
    <font>
      <b/>
      <sz val="10"/>
      <name val="Arial"/>
      <family val="2"/>
    </font>
    <font>
      <b/>
      <sz val="10"/>
      <name val="Times New Roman"/>
      <family val="1"/>
    </font>
    <font>
      <sz val="10"/>
      <name val="Times New Roman"/>
      <family val="1"/>
    </font>
    <font>
      <b/>
      <sz val="10"/>
      <name val="Segoe Print"/>
    </font>
    <font>
      <b/>
      <sz val="15"/>
      <name val="Segoe Print"/>
    </font>
    <font>
      <b/>
      <u/>
      <sz val="13"/>
      <name val="Segoe Script"/>
      <family val="4"/>
    </font>
    <font>
      <sz val="20"/>
      <name val="Comic Sans MS"/>
      <family val="4"/>
    </font>
    <font>
      <sz val="15"/>
      <name val="Arial"/>
      <family val="2"/>
    </font>
    <font>
      <shadow/>
      <sz val="32"/>
      <name val="Arial Black"/>
      <family val="2"/>
    </font>
    <font>
      <b/>
      <shadow/>
      <sz val="15"/>
      <name val="Segoe Script"/>
      <family val="4"/>
    </font>
    <font>
      <sz val="10"/>
      <color rgb="FFFFFFFF"/>
      <name val="Arial"/>
      <family val="2"/>
    </font>
    <font>
      <shadow/>
      <sz val="24"/>
      <color rgb="FF00FFFF"/>
      <name val="Segoe Script"/>
      <family val="4"/>
    </font>
    <font>
      <sz val="10"/>
      <name val="Segoe Script"/>
      <family val="4"/>
    </font>
    <font>
      <shadow/>
      <sz val="30"/>
      <color rgb="FFFF3333"/>
      <name val="Segoe Script"/>
      <family val="4"/>
    </font>
    <font>
      <shadow/>
      <sz val="10"/>
      <name val="Segoe Script"/>
      <family val="4"/>
    </font>
    <font>
      <sz val="11"/>
      <color theme="0"/>
      <name val="Calibri"/>
      <family val="2"/>
      <scheme val="minor"/>
    </font>
    <font>
      <sz val="36"/>
      <color theme="0"/>
      <name val="Actonia Hand PERSONAL USE"/>
    </font>
    <font>
      <sz val="10"/>
      <name val="Arial"/>
      <family val="2"/>
    </font>
    <font>
      <sz val="10"/>
      <color theme="1"/>
      <name val="Arial"/>
      <family val="2"/>
    </font>
    <font>
      <sz val="10"/>
      <color theme="0"/>
      <name val="Arial"/>
      <family val="2"/>
    </font>
  </fonts>
  <fills count="26">
    <fill>
      <patternFill patternType="none"/>
    </fill>
    <fill>
      <patternFill patternType="gray125"/>
    </fill>
    <fill>
      <patternFill patternType="solid">
        <fgColor rgb="FFDDDDDD"/>
        <bgColor rgb="FFCCCCCC"/>
      </patternFill>
    </fill>
    <fill>
      <patternFill patternType="solid">
        <fgColor rgb="FF66CCFF"/>
        <bgColor rgb="FF66FFFF"/>
      </patternFill>
    </fill>
    <fill>
      <patternFill patternType="solid">
        <fgColor rgb="FFFFFFFF"/>
        <bgColor rgb="FFFFFFCC"/>
      </patternFill>
    </fill>
    <fill>
      <patternFill patternType="solid">
        <fgColor rgb="FF6666FF"/>
        <bgColor rgb="FF666699"/>
      </patternFill>
    </fill>
    <fill>
      <patternFill patternType="solid">
        <fgColor rgb="FFCCCCCC"/>
        <bgColor rgb="FFDDDDDD"/>
      </patternFill>
    </fill>
    <fill>
      <patternFill patternType="solid">
        <fgColor rgb="FF00CCCC"/>
        <bgColor rgb="FF00FFFF"/>
      </patternFill>
    </fill>
    <fill>
      <patternFill patternType="solid">
        <fgColor rgb="FFFF3333"/>
        <bgColor rgb="FFFF6666"/>
      </patternFill>
    </fill>
    <fill>
      <patternFill patternType="solid">
        <fgColor theme="4"/>
      </patternFill>
    </fill>
    <fill>
      <patternFill patternType="solid">
        <fgColor theme="0"/>
        <bgColor rgb="FF999999"/>
      </patternFill>
    </fill>
    <fill>
      <patternFill patternType="solid">
        <fgColor theme="0"/>
        <bgColor indexed="64"/>
      </patternFill>
    </fill>
    <fill>
      <patternFill patternType="solid">
        <fgColor theme="0"/>
        <bgColor rgb="FFFFFFCC"/>
      </patternFill>
    </fill>
    <fill>
      <gradientFill degree="45">
        <stop position="0">
          <color theme="0"/>
        </stop>
        <stop position="1">
          <color theme="4"/>
        </stop>
      </gradientFill>
    </fill>
    <fill>
      <gradientFill type="path">
        <stop position="0">
          <color theme="0"/>
        </stop>
        <stop position="1">
          <color theme="4"/>
        </stop>
      </gradientFill>
    </fill>
    <fill>
      <gradientFill degree="315">
        <stop position="0">
          <color theme="0"/>
        </stop>
        <stop position="1">
          <color theme="4"/>
        </stop>
      </gradientFill>
    </fill>
    <fill>
      <gradientFill type="path" left="0.5" right="0.5" top="0.5" bottom="0.5">
        <stop position="0">
          <color theme="0"/>
        </stop>
        <stop position="1">
          <color theme="4"/>
        </stop>
      </gradientFill>
    </fill>
    <fill>
      <patternFill patternType="solid">
        <fgColor theme="4" tint="0.59999389629810485"/>
        <bgColor rgb="FFFFFFCC"/>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0" tint="-0.34998626667073579"/>
        <bgColor indexed="64"/>
      </patternFill>
    </fill>
  </fills>
  <borders count="36">
    <border>
      <left/>
      <right/>
      <top/>
      <bottom/>
      <diagonal/>
    </border>
    <border>
      <left style="thick">
        <color rgb="FF00FFFF"/>
      </left>
      <right style="thick">
        <color rgb="FF00FFFF"/>
      </right>
      <top style="thick">
        <color rgb="FF00FFFF"/>
      </top>
      <bottom style="thick">
        <color rgb="FF00FFFF"/>
      </bottom>
      <diagonal/>
    </border>
    <border>
      <left style="hair">
        <color auto="1"/>
      </left>
      <right style="hair">
        <color auto="1"/>
      </right>
      <top style="hair">
        <color auto="1"/>
      </top>
      <bottom style="hair">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dashed">
        <color auto="1"/>
      </bottom>
      <diagonal/>
    </border>
    <border>
      <left style="dashed">
        <color auto="1"/>
      </left>
      <right/>
      <top style="medium">
        <color indexed="64"/>
      </top>
      <bottom style="dashed">
        <color auto="1"/>
      </bottom>
      <diagonal/>
    </border>
    <border>
      <left/>
      <right/>
      <top style="medium">
        <color indexed="64"/>
      </top>
      <bottom style="dashed">
        <color auto="1"/>
      </bottom>
      <diagonal/>
    </border>
    <border>
      <left/>
      <right style="dashed">
        <color auto="1"/>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top style="dashed">
        <color auto="1"/>
      </top>
      <bottom style="medium">
        <color indexed="64"/>
      </bottom>
      <diagonal/>
    </border>
    <border>
      <left style="dashed">
        <color auto="1"/>
      </left>
      <right/>
      <top style="dashed">
        <color auto="1"/>
      </top>
      <bottom style="medium">
        <color indexed="64"/>
      </bottom>
      <diagonal/>
    </border>
    <border>
      <left/>
      <right/>
      <top style="dashed">
        <color auto="1"/>
      </top>
      <bottom style="medium">
        <color indexed="64"/>
      </bottom>
      <diagonal/>
    </border>
    <border>
      <left/>
      <right style="dashed">
        <color auto="1"/>
      </right>
      <top style="dashed">
        <color auto="1"/>
      </top>
      <bottom style="medium">
        <color indexed="64"/>
      </bottom>
      <diagonal/>
    </border>
    <border>
      <left/>
      <right style="medium">
        <color indexed="64"/>
      </right>
      <top style="dashed">
        <color auto="1"/>
      </top>
      <bottom style="medium">
        <color indexed="64"/>
      </bottom>
      <diagonal/>
    </border>
    <border>
      <left style="thin">
        <color indexed="64"/>
      </left>
      <right style="thin">
        <color indexed="64"/>
      </right>
      <top/>
      <bottom style="thin">
        <color indexed="64"/>
      </bottom>
      <diagonal/>
    </border>
    <border>
      <left/>
      <right style="hair">
        <color auto="1"/>
      </right>
      <top/>
      <bottom style="hair">
        <color auto="1"/>
      </bottom>
      <diagonal/>
    </border>
    <border>
      <left/>
      <right style="thin">
        <color indexed="64"/>
      </right>
      <top/>
      <bottom/>
      <diagonal/>
    </border>
    <border>
      <left style="mediumDashDot">
        <color rgb="FF0000FF"/>
      </left>
      <right style="thick">
        <color rgb="FF00FFFF"/>
      </right>
      <top style="mediumDashDot">
        <color rgb="FF0000FF"/>
      </top>
      <bottom style="thick">
        <color rgb="FF00FFFF"/>
      </bottom>
      <diagonal/>
    </border>
    <border>
      <left style="thick">
        <color rgb="FF00FFFF"/>
      </left>
      <right style="thick">
        <color rgb="FF00FFFF"/>
      </right>
      <top style="mediumDashDot">
        <color rgb="FF0000FF"/>
      </top>
      <bottom style="thick">
        <color rgb="FF00FFFF"/>
      </bottom>
      <diagonal/>
    </border>
    <border>
      <left style="thick">
        <color rgb="FF00FFFF"/>
      </left>
      <right style="mediumDashDot">
        <color rgb="FF0000FF"/>
      </right>
      <top style="mediumDashDot">
        <color rgb="FF0000FF"/>
      </top>
      <bottom style="thick">
        <color rgb="FF00FFFF"/>
      </bottom>
      <diagonal/>
    </border>
    <border>
      <left style="mediumDashDot">
        <color rgb="FF0000FF"/>
      </left>
      <right style="thick">
        <color rgb="FF00FFFF"/>
      </right>
      <top style="thick">
        <color rgb="FF00FFFF"/>
      </top>
      <bottom style="thick">
        <color rgb="FF00FFFF"/>
      </bottom>
      <diagonal/>
    </border>
    <border>
      <left style="thick">
        <color rgb="FF00FFFF"/>
      </left>
      <right style="mediumDashDot">
        <color rgb="FF0000FF"/>
      </right>
      <top style="thick">
        <color rgb="FF00FFFF"/>
      </top>
      <bottom style="thick">
        <color rgb="FF00FFFF"/>
      </bottom>
      <diagonal/>
    </border>
    <border>
      <left style="mediumDashDot">
        <color rgb="FF0000FF"/>
      </left>
      <right style="thick">
        <color rgb="FF00FFFF"/>
      </right>
      <top style="thick">
        <color rgb="FF00FFFF"/>
      </top>
      <bottom style="mediumDashDot">
        <color rgb="FF0000FF"/>
      </bottom>
      <diagonal/>
    </border>
    <border>
      <left style="thick">
        <color rgb="FF00FFFF"/>
      </left>
      <right style="thick">
        <color rgb="FF00FFFF"/>
      </right>
      <top style="thick">
        <color rgb="FF00FFFF"/>
      </top>
      <bottom style="mediumDashDot">
        <color rgb="FF0000FF"/>
      </bottom>
      <diagonal/>
    </border>
    <border>
      <left style="thick">
        <color rgb="FF00FFFF"/>
      </left>
      <right style="mediumDashDot">
        <color rgb="FF0000FF"/>
      </right>
      <top style="thick">
        <color rgb="FF00FFFF"/>
      </top>
      <bottom style="mediumDashDot">
        <color rgb="FF0000FF"/>
      </bottom>
      <diagonal/>
    </border>
  </borders>
  <cellStyleXfs count="4">
    <xf numFmtId="0" fontId="0" fillId="0" borderId="0"/>
    <xf numFmtId="0" fontId="1" fillId="5" borderId="0" applyBorder="0" applyAlignment="0" applyProtection="0"/>
    <xf numFmtId="0" fontId="21" fillId="9" borderId="0" applyNumberFormat="0" applyBorder="0" applyAlignment="0" applyProtection="0"/>
    <xf numFmtId="9" fontId="23" fillId="0" borderId="0" applyFont="0" applyFill="0" applyBorder="0" applyAlignment="0" applyProtection="0"/>
  </cellStyleXfs>
  <cellXfs count="170">
    <xf numFmtId="0" fontId="0" fillId="0" borderId="0" xfId="0"/>
    <xf numFmtId="0" fontId="0" fillId="10" borderId="0" xfId="0" applyFill="1" applyProtection="1">
      <protection locked="0"/>
    </xf>
    <xf numFmtId="0" fontId="0" fillId="11" borderId="0" xfId="0" applyFill="1" applyProtection="1">
      <protection locked="0"/>
    </xf>
    <xf numFmtId="0" fontId="2" fillId="10" borderId="0" xfId="0" applyFont="1" applyFill="1" applyAlignment="1" applyProtection="1">
      <alignment horizontal="center"/>
      <protection locked="0"/>
    </xf>
    <xf numFmtId="0" fontId="0" fillId="12" borderId="10" xfId="0" applyFont="1" applyFill="1" applyBorder="1" applyProtection="1">
      <protection locked="0"/>
    </xf>
    <xf numFmtId="164" fontId="0" fillId="17" borderId="10" xfId="0" applyNumberFormat="1" applyFill="1" applyBorder="1" applyProtection="1">
      <protection locked="0"/>
    </xf>
    <xf numFmtId="164" fontId="0" fillId="12" borderId="10" xfId="0" applyNumberFormat="1" applyFill="1" applyBorder="1" applyProtection="1">
      <protection locked="0"/>
    </xf>
    <xf numFmtId="20" fontId="0" fillId="10" borderId="0" xfId="0" applyNumberFormat="1" applyFill="1" applyProtection="1">
      <protection locked="0"/>
    </xf>
    <xf numFmtId="0" fontId="24" fillId="10" borderId="0" xfId="0" applyFont="1" applyFill="1" applyProtection="1">
      <protection locked="0"/>
    </xf>
    <xf numFmtId="0" fontId="7" fillId="10" borderId="0" xfId="0" applyFont="1" applyFill="1" applyAlignment="1" applyProtection="1">
      <alignment wrapText="1"/>
      <protection locked="0"/>
    </xf>
    <xf numFmtId="49" fontId="24" fillId="10" borderId="0" xfId="0" applyNumberFormat="1" applyFont="1" applyFill="1" applyProtection="1">
      <protection locked="0"/>
    </xf>
    <xf numFmtId="165" fontId="8" fillId="10" borderId="0" xfId="0" applyNumberFormat="1" applyFont="1" applyFill="1" applyAlignment="1" applyProtection="1">
      <alignment wrapText="1"/>
      <protection locked="0"/>
    </xf>
    <xf numFmtId="0" fontId="0" fillId="0" borderId="0" xfId="0" applyProtection="1">
      <protection locked="0"/>
    </xf>
    <xf numFmtId="0" fontId="5" fillId="0" borderId="10" xfId="0" applyFont="1" applyBorder="1" applyAlignment="1" applyProtection="1">
      <alignment horizontal="center"/>
      <protection locked="0"/>
    </xf>
    <xf numFmtId="0" fontId="0" fillId="0" borderId="7" xfId="0" applyBorder="1" applyProtection="1">
      <protection locked="0"/>
    </xf>
    <xf numFmtId="0" fontId="0" fillId="0" borderId="10" xfId="0" applyBorder="1" applyProtection="1">
      <protection locked="0"/>
    </xf>
    <xf numFmtId="0" fontId="0" fillId="0" borderId="2" xfId="0" applyBorder="1" applyProtection="1">
      <protection locked="0"/>
    </xf>
    <xf numFmtId="167" fontId="0" fillId="0" borderId="0" xfId="0" applyNumberFormat="1" applyProtection="1">
      <protection locked="0"/>
    </xf>
    <xf numFmtId="49" fontId="0" fillId="0" borderId="10" xfId="0" applyNumberFormat="1" applyBorder="1" applyProtection="1">
      <protection locked="0"/>
    </xf>
    <xf numFmtId="0" fontId="0" fillId="3" borderId="0" xfId="1" applyFont="1" applyFill="1" applyProtection="1">
      <protection locked="0"/>
    </xf>
    <xf numFmtId="167" fontId="8" fillId="0" borderId="0" xfId="0" applyNumberFormat="1" applyFont="1" applyAlignment="1" applyProtection="1">
      <alignment wrapText="1"/>
      <protection locked="0"/>
    </xf>
    <xf numFmtId="164" fontId="0" fillId="0" borderId="0" xfId="0" applyNumberFormat="1" applyProtection="1">
      <protection locked="0"/>
    </xf>
    <xf numFmtId="49" fontId="0" fillId="0" borderId="12" xfId="0" applyNumberFormat="1" applyBorder="1" applyProtection="1">
      <protection locked="0"/>
    </xf>
    <xf numFmtId="168" fontId="16" fillId="0" borderId="0" xfId="1" applyNumberFormat="1" applyFont="1" applyFill="1" applyBorder="1" applyProtection="1">
      <protection locked="0"/>
    </xf>
    <xf numFmtId="0" fontId="16" fillId="0" borderId="0" xfId="1" applyFont="1" applyFill="1" applyBorder="1" applyProtection="1">
      <protection locked="0"/>
    </xf>
    <xf numFmtId="0" fontId="0" fillId="8" borderId="10" xfId="0" applyFill="1" applyBorder="1" applyProtection="1">
      <protection locked="0"/>
    </xf>
    <xf numFmtId="0" fontId="0" fillId="3" borderId="10" xfId="1" applyFont="1" applyFill="1" applyBorder="1" applyProtection="1">
      <protection locked="0"/>
    </xf>
    <xf numFmtId="0" fontId="5" fillId="0" borderId="0" xfId="0" applyFont="1" applyProtection="1">
      <protection locked="0"/>
    </xf>
    <xf numFmtId="0" fontId="0" fillId="5" borderId="10" xfId="1" applyFont="1" applyBorder="1" applyProtection="1">
      <protection locked="0"/>
    </xf>
    <xf numFmtId="168" fontId="0" fillId="0" borderId="0" xfId="0" applyNumberFormat="1" applyProtection="1">
      <protection locked="0"/>
    </xf>
    <xf numFmtId="0" fontId="0" fillId="4" borderId="0" xfId="0" applyFill="1" applyProtection="1">
      <protection locked="0"/>
    </xf>
    <xf numFmtId="0" fontId="0" fillId="0" borderId="0" xfId="0" applyAlignment="1" applyProtection="1">
      <alignment vertical="center" wrapText="1"/>
      <protection locked="0"/>
    </xf>
    <xf numFmtId="0" fontId="0" fillId="2" borderId="0" xfId="0" applyFill="1" applyAlignment="1" applyProtection="1">
      <alignment vertical="center" wrapText="1"/>
      <protection locked="0"/>
    </xf>
    <xf numFmtId="0" fontId="0" fillId="4" borderId="0" xfId="0" applyFill="1" applyAlignment="1" applyProtection="1">
      <alignment vertical="center" wrapText="1"/>
      <protection locked="0"/>
    </xf>
    <xf numFmtId="49" fontId="0" fillId="0" borderId="10" xfId="0"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vertical="center" wrapText="1"/>
      <protection locked="0"/>
    </xf>
    <xf numFmtId="0" fontId="13" fillId="4" borderId="0" xfId="0" applyFont="1" applyFill="1" applyProtection="1">
      <protection locked="0"/>
    </xf>
    <xf numFmtId="49" fontId="0" fillId="0" borderId="0" xfId="0" applyNumberFormat="1" applyAlignment="1" applyProtection="1">
      <alignment horizontal="center" vertical="center" wrapText="1"/>
      <protection locked="0"/>
    </xf>
    <xf numFmtId="20" fontId="0" fillId="0" borderId="7" xfId="0" applyNumberFormat="1" applyBorder="1" applyAlignment="1" applyProtection="1">
      <alignment horizontal="center" vertical="center" wrapText="1"/>
      <protection locked="0"/>
    </xf>
    <xf numFmtId="49" fontId="0" fillId="0" borderId="0" xfId="0" applyNumberFormat="1" applyAlignment="1" applyProtection="1">
      <alignment vertical="center" wrapText="1"/>
      <protection locked="0"/>
    </xf>
    <xf numFmtId="20" fontId="0" fillId="0" borderId="2" xfId="0" applyNumberFormat="1" applyBorder="1" applyAlignment="1" applyProtection="1">
      <alignment horizontal="center" vertical="center" wrapText="1"/>
      <protection locked="0"/>
    </xf>
    <xf numFmtId="164" fontId="0" fillId="12" borderId="10" xfId="0" applyNumberFormat="1" applyFill="1" applyBorder="1" applyAlignment="1" applyProtection="1">
      <alignment horizontal="center"/>
      <protection hidden="1"/>
    </xf>
    <xf numFmtId="172" fontId="0" fillId="11" borderId="10" xfId="0" applyNumberFormat="1" applyFill="1" applyBorder="1" applyAlignment="1" applyProtection="1">
      <alignment horizontal="center"/>
      <protection hidden="1"/>
    </xf>
    <xf numFmtId="0" fontId="4" fillId="15" borderId="10" xfId="0" applyFont="1" applyFill="1" applyBorder="1" applyProtection="1"/>
    <xf numFmtId="0" fontId="3" fillId="15" borderId="10" xfId="0" applyFont="1" applyFill="1" applyBorder="1" applyProtection="1"/>
    <xf numFmtId="0" fontId="0" fillId="17" borderId="10" xfId="0" applyFont="1" applyFill="1" applyBorder="1" applyProtection="1"/>
    <xf numFmtId="0" fontId="0" fillId="12" borderId="10" xfId="0" applyFont="1" applyFill="1" applyBorder="1" applyProtection="1"/>
    <xf numFmtId="0" fontId="3" fillId="16" borderId="10" xfId="0" applyFont="1" applyFill="1" applyBorder="1" applyAlignment="1" applyProtection="1">
      <alignment horizontal="center"/>
    </xf>
    <xf numFmtId="0" fontId="6" fillId="12" borderId="10" xfId="0" applyFont="1" applyFill="1" applyBorder="1" applyProtection="1"/>
    <xf numFmtId="49" fontId="6" fillId="12" borderId="10" xfId="0" applyNumberFormat="1" applyFont="1" applyFill="1" applyBorder="1" applyProtection="1"/>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2" borderId="0" xfId="0" applyFill="1" applyAlignment="1" applyProtection="1">
      <alignment vertical="center" wrapText="1"/>
      <protection hidden="1"/>
    </xf>
    <xf numFmtId="0" fontId="0" fillId="4" borderId="0" xfId="0" applyFill="1" applyAlignment="1" applyProtection="1">
      <alignment vertical="center" wrapText="1"/>
      <protection hidden="1"/>
    </xf>
    <xf numFmtId="0" fontId="0" fillId="0" borderId="0" xfId="0" applyProtection="1">
      <protection hidden="1"/>
    </xf>
    <xf numFmtId="0" fontId="9" fillId="0" borderId="0" xfId="0" applyFont="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0" fillId="4" borderId="6" xfId="0" applyFill="1" applyBorder="1" applyAlignment="1" applyProtection="1">
      <alignment vertical="center" wrapText="1"/>
      <protection hidden="1"/>
    </xf>
    <xf numFmtId="0" fontId="6" fillId="0" borderId="3" xfId="0" applyFont="1" applyBorder="1" applyAlignment="1" applyProtection="1">
      <alignment vertical="center" wrapText="1"/>
      <protection hidden="1"/>
    </xf>
    <xf numFmtId="0" fontId="0" fillId="2" borderId="0" xfId="0" applyFill="1" applyAlignment="1" applyProtection="1">
      <alignment horizontal="center" vertical="center" wrapText="1"/>
      <protection hidden="1"/>
    </xf>
    <xf numFmtId="0" fontId="0" fillId="4" borderId="0" xfId="0"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6" fillId="6" borderId="10" xfId="0" applyFont="1" applyFill="1" applyBorder="1" applyAlignment="1" applyProtection="1">
      <alignment horizontal="center" vertical="center" wrapText="1"/>
      <protection hidden="1"/>
    </xf>
    <xf numFmtId="166" fontId="0" fillId="0" borderId="10" xfId="0" applyNumberFormat="1" applyBorder="1" applyAlignment="1" applyProtection="1">
      <alignment horizontal="center" vertical="center" wrapText="1"/>
      <protection hidden="1"/>
    </xf>
    <xf numFmtId="20" fontId="0" fillId="0" borderId="7" xfId="0" applyNumberFormat="1" applyBorder="1" applyAlignment="1" applyProtection="1">
      <alignment horizontal="center" vertical="center" wrapText="1"/>
      <protection hidden="1"/>
    </xf>
    <xf numFmtId="20" fontId="0" fillId="0" borderId="2" xfId="0" applyNumberFormat="1" applyBorder="1" applyAlignment="1" applyProtection="1">
      <alignment horizontal="center" vertical="center" wrapText="1"/>
      <protection hidden="1"/>
    </xf>
    <xf numFmtId="168" fontId="0" fillId="0" borderId="10" xfId="0" applyNumberFormat="1" applyBorder="1" applyProtection="1">
      <protection hidden="1"/>
    </xf>
    <xf numFmtId="168" fontId="0" fillId="0" borderId="14" xfId="0" applyNumberFormat="1" applyBorder="1" applyProtection="1">
      <protection hidden="1"/>
    </xf>
    <xf numFmtId="168" fontId="0" fillId="0" borderId="13" xfId="0" applyNumberFormat="1" applyBorder="1" applyProtection="1">
      <protection hidden="1"/>
    </xf>
    <xf numFmtId="168" fontId="0" fillId="0" borderId="10" xfId="0" applyNumberFormat="1" applyFont="1" applyBorder="1" applyProtection="1">
      <protection hidden="1"/>
    </xf>
    <xf numFmtId="0" fontId="6" fillId="0" borderId="8" xfId="0" applyFont="1" applyBorder="1" applyProtection="1">
      <protection hidden="1"/>
    </xf>
    <xf numFmtId="0" fontId="20" fillId="7" borderId="0" xfId="0" applyFont="1" applyFill="1" applyBorder="1" applyAlignment="1" applyProtection="1">
      <alignment horizontal="distributed" vertical="center" textRotation="45"/>
      <protection hidden="1"/>
    </xf>
    <xf numFmtId="0" fontId="16" fillId="0" borderId="11" xfId="0" applyFont="1" applyBorder="1" applyProtection="1">
      <protection hidden="1"/>
    </xf>
    <xf numFmtId="169" fontId="5" fillId="0" borderId="10" xfId="0" applyNumberFormat="1" applyFont="1" applyBorder="1" applyAlignment="1" applyProtection="1">
      <alignment horizontal="center"/>
      <protection hidden="1"/>
    </xf>
    <xf numFmtId="0" fontId="5" fillId="0" borderId="10" xfId="0" applyFont="1" applyBorder="1" applyAlignment="1" applyProtection="1">
      <alignment horizontal="center"/>
      <protection hidden="1"/>
    </xf>
    <xf numFmtId="170" fontId="5" fillId="0" borderId="10" xfId="0" applyNumberFormat="1" applyFont="1" applyBorder="1" applyAlignment="1" applyProtection="1">
      <alignment horizontal="right" vertical="center" wrapText="1"/>
      <protection hidden="1"/>
    </xf>
    <xf numFmtId="170" fontId="5" fillId="0" borderId="10" xfId="0" applyNumberFormat="1" applyFont="1" applyBorder="1" applyAlignment="1" applyProtection="1">
      <alignment horizontal="right"/>
      <protection hidden="1"/>
    </xf>
    <xf numFmtId="0" fontId="0" fillId="10" borderId="0" xfId="0" applyFill="1" applyProtection="1">
      <protection hidden="1"/>
    </xf>
    <xf numFmtId="0" fontId="25" fillId="10" borderId="0" xfId="0" applyFont="1" applyFill="1" applyProtection="1">
      <protection hidden="1"/>
    </xf>
    <xf numFmtId="164" fontId="25" fillId="10" borderId="0" xfId="0" applyNumberFormat="1" applyFont="1" applyFill="1" applyProtection="1">
      <protection hidden="1"/>
    </xf>
    <xf numFmtId="0" fontId="24" fillId="10" borderId="0" xfId="0" applyFont="1" applyFill="1" applyProtection="1">
      <protection hidden="1"/>
    </xf>
    <xf numFmtId="0" fontId="0" fillId="11" borderId="0" xfId="0" applyFill="1" applyAlignment="1" applyProtection="1">
      <alignment horizontal="center"/>
      <protection hidden="1"/>
    </xf>
    <xf numFmtId="9" fontId="0" fillId="11" borderId="0" xfId="3" applyFont="1" applyFill="1" applyAlignment="1" applyProtection="1">
      <alignment horizontal="center"/>
      <protection hidden="1"/>
    </xf>
    <xf numFmtId="0" fontId="0" fillId="11" borderId="0" xfId="0" applyFill="1" applyAlignment="1" applyProtection="1">
      <protection hidden="1"/>
    </xf>
    <xf numFmtId="0" fontId="0" fillId="11" borderId="0" xfId="0" applyFill="1" applyProtection="1">
      <protection hidden="1"/>
    </xf>
    <xf numFmtId="0" fontId="0" fillId="0" borderId="25" xfId="0" applyBorder="1" applyAlignment="1" applyProtection="1">
      <protection locked="0"/>
    </xf>
    <xf numFmtId="0" fontId="0" fillId="0" borderId="26" xfId="0" applyBorder="1" applyAlignment="1" applyProtection="1">
      <protection locked="0"/>
    </xf>
    <xf numFmtId="0" fontId="0" fillId="0" borderId="7" xfId="0" applyBorder="1" applyAlignment="1" applyProtection="1">
      <protection locked="0"/>
    </xf>
    <xf numFmtId="0" fontId="0" fillId="0" borderId="10" xfId="0" applyBorder="1" applyAlignment="1" applyProtection="1">
      <protection locked="0"/>
    </xf>
    <xf numFmtId="0" fontId="0" fillId="0" borderId="9" xfId="0" applyBorder="1" applyAlignment="1" applyProtection="1">
      <protection locked="0"/>
    </xf>
    <xf numFmtId="0" fontId="0" fillId="0" borderId="2" xfId="0" applyBorder="1" applyAlignment="1" applyProtection="1">
      <protection locked="0"/>
    </xf>
    <xf numFmtId="171" fontId="0" fillId="0" borderId="10" xfId="0" applyNumberFormat="1" applyBorder="1" applyAlignment="1" applyProtection="1">
      <protection locked="0"/>
    </xf>
    <xf numFmtId="0" fontId="0" fillId="0" borderId="0" xfId="0" applyAlignment="1" applyProtection="1">
      <protection locked="0"/>
    </xf>
    <xf numFmtId="170" fontId="5" fillId="20" borderId="25" xfId="0" applyNumberFormat="1" applyFont="1" applyFill="1" applyBorder="1" applyAlignment="1" applyProtection="1">
      <alignment vertical="center"/>
      <protection locked="0"/>
    </xf>
    <xf numFmtId="0" fontId="0" fillId="20" borderId="25" xfId="0" applyFill="1" applyBorder="1" applyAlignment="1" applyProtection="1">
      <protection locked="0"/>
    </xf>
    <xf numFmtId="0" fontId="0" fillId="19" borderId="10" xfId="0" applyFont="1" applyFill="1" applyBorder="1" applyAlignment="1" applyProtection="1">
      <protection locked="0"/>
    </xf>
    <xf numFmtId="0" fontId="0" fillId="21" borderId="10" xfId="0" applyFill="1" applyBorder="1" applyAlignment="1" applyProtection="1">
      <protection locked="0"/>
    </xf>
    <xf numFmtId="0" fontId="0" fillId="22" borderId="10" xfId="0" applyFill="1" applyBorder="1" applyAlignment="1" applyProtection="1">
      <protection locked="0"/>
    </xf>
    <xf numFmtId="0" fontId="0" fillId="19" borderId="10" xfId="0" applyFill="1" applyBorder="1" applyAlignment="1" applyProtection="1">
      <protection locked="0"/>
    </xf>
    <xf numFmtId="0" fontId="0" fillId="23" borderId="10" xfId="0" applyFill="1" applyBorder="1" applyAlignment="1" applyProtection="1">
      <protection locked="0"/>
    </xf>
    <xf numFmtId="0" fontId="0" fillId="18" borderId="10" xfId="0" applyFill="1" applyBorder="1" applyAlignment="1" applyProtection="1">
      <protection locked="0"/>
    </xf>
    <xf numFmtId="0" fontId="5" fillId="18" borderId="10" xfId="0" applyFont="1" applyFill="1" applyBorder="1" applyAlignment="1" applyProtection="1">
      <alignment horizontal="center"/>
      <protection locked="0"/>
    </xf>
    <xf numFmtId="0" fontId="5" fillId="21" borderId="10" xfId="0" applyFont="1" applyFill="1" applyBorder="1" applyAlignment="1" applyProtection="1">
      <alignment horizontal="center"/>
      <protection locked="0"/>
    </xf>
    <xf numFmtId="0" fontId="5" fillId="22" borderId="10" xfId="0" applyFont="1" applyFill="1" applyBorder="1" applyAlignment="1" applyProtection="1">
      <alignment horizontal="center"/>
      <protection locked="0"/>
    </xf>
    <xf numFmtId="0" fontId="5" fillId="19" borderId="10" xfId="0" applyFont="1" applyFill="1" applyBorder="1" applyAlignment="1" applyProtection="1">
      <alignment horizontal="center"/>
      <protection locked="0"/>
    </xf>
    <xf numFmtId="0" fontId="5" fillId="23" borderId="10" xfId="0" applyFont="1" applyFill="1" applyBorder="1" applyAlignment="1" applyProtection="1">
      <alignment horizontal="center"/>
      <protection locked="0"/>
    </xf>
    <xf numFmtId="0" fontId="0" fillId="20" borderId="25" xfId="0" applyFill="1" applyBorder="1" applyAlignment="1" applyProtection="1">
      <alignment horizontal="center"/>
      <protection locked="0"/>
    </xf>
    <xf numFmtId="49" fontId="0" fillId="0" borderId="10" xfId="0" applyNumberFormat="1" applyFont="1" applyBorder="1" applyAlignment="1" applyProtection="1">
      <alignment horizontal="center" vertical="center" wrapText="1" readingOrder="1"/>
      <protection locked="0"/>
    </xf>
    <xf numFmtId="166" fontId="0" fillId="0" borderId="10" xfId="0" applyNumberFormat="1" applyBorder="1" applyAlignment="1" applyProtection="1">
      <alignment horizontal="center" vertical="center" wrapText="1" readingOrder="1"/>
      <protection hidden="1"/>
    </xf>
    <xf numFmtId="49" fontId="0" fillId="0" borderId="10" xfId="0" applyNumberFormat="1" applyFont="1" applyBorder="1" applyAlignment="1" applyProtection="1">
      <alignment vertical="center" wrapText="1" readingOrder="1"/>
      <protection locked="0"/>
    </xf>
    <xf numFmtId="49" fontId="0" fillId="0" borderId="0" xfId="0" applyNumberFormat="1" applyAlignment="1" applyProtection="1">
      <alignment horizontal="center" vertical="center" wrapText="1" readingOrder="1"/>
      <protection locked="0"/>
    </xf>
    <xf numFmtId="20" fontId="0" fillId="0" borderId="7" xfId="0" applyNumberFormat="1" applyBorder="1" applyAlignment="1" applyProtection="1">
      <alignment horizontal="center" vertical="center" wrapText="1" readingOrder="1"/>
      <protection locked="0"/>
    </xf>
    <xf numFmtId="49" fontId="0" fillId="0" borderId="0" xfId="0" applyNumberFormat="1" applyAlignment="1" applyProtection="1">
      <alignment vertical="center" wrapText="1" readingOrder="1"/>
      <protection locked="0"/>
    </xf>
    <xf numFmtId="20" fontId="0" fillId="0" borderId="2" xfId="0" applyNumberFormat="1" applyBorder="1" applyAlignment="1" applyProtection="1">
      <alignment horizontal="center" vertical="center" wrapText="1" readingOrder="1"/>
      <protection locked="0"/>
    </xf>
    <xf numFmtId="49" fontId="0" fillId="24" borderId="10" xfId="0" applyNumberFormat="1" applyFont="1" applyFill="1" applyBorder="1" applyAlignment="1" applyProtection="1">
      <alignment vertical="center" wrapText="1" readingOrder="1"/>
      <protection locked="0"/>
    </xf>
    <xf numFmtId="49" fontId="0" fillId="24" borderId="10" xfId="0" applyNumberFormat="1" applyFont="1" applyFill="1" applyBorder="1" applyAlignment="1" applyProtection="1">
      <alignment horizontal="center" vertical="center" wrapText="1" readingOrder="1"/>
      <protection locked="0"/>
    </xf>
    <xf numFmtId="166" fontId="0" fillId="24" borderId="10" xfId="0" applyNumberFormat="1" applyFill="1" applyBorder="1" applyAlignment="1" applyProtection="1">
      <alignment horizontal="center" vertical="center" wrapText="1" readingOrder="1"/>
      <protection hidden="1"/>
    </xf>
    <xf numFmtId="49" fontId="0" fillId="24" borderId="10" xfId="0" applyNumberFormat="1" applyFont="1" applyFill="1" applyBorder="1" applyAlignment="1" applyProtection="1">
      <alignment horizontal="center" vertical="center" wrapText="1"/>
      <protection locked="0"/>
    </xf>
    <xf numFmtId="166" fontId="0" fillId="24" borderId="10" xfId="0" applyNumberFormat="1" applyFill="1" applyBorder="1" applyAlignment="1" applyProtection="1">
      <alignment horizontal="center" vertical="center" wrapText="1"/>
      <protection hidden="1"/>
    </xf>
    <xf numFmtId="49" fontId="0" fillId="24" borderId="10" xfId="0" applyNumberFormat="1" applyFont="1" applyFill="1" applyBorder="1" applyAlignment="1" applyProtection="1">
      <alignment vertical="center" wrapText="1"/>
      <protection locked="0"/>
    </xf>
    <xf numFmtId="49" fontId="0" fillId="25" borderId="10" xfId="0" applyNumberFormat="1" applyFont="1" applyFill="1" applyBorder="1" applyAlignment="1" applyProtection="1">
      <alignment horizontal="center" vertical="center" wrapText="1"/>
      <protection locked="0"/>
    </xf>
    <xf numFmtId="166" fontId="0" fillId="25" borderId="10" xfId="0" applyNumberFormat="1" applyFill="1" applyBorder="1" applyAlignment="1" applyProtection="1">
      <alignment horizontal="center" vertical="center" wrapText="1"/>
      <protection hidden="1"/>
    </xf>
    <xf numFmtId="49" fontId="0" fillId="25" borderId="10" xfId="0" applyNumberFormat="1"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49" fontId="0" fillId="11" borderId="10" xfId="0" applyNumberFormat="1" applyFont="1" applyFill="1" applyBorder="1" applyAlignment="1" applyProtection="1">
      <alignment horizontal="center" vertical="center" wrapText="1"/>
      <protection locked="0"/>
    </xf>
    <xf numFmtId="166" fontId="0" fillId="11" borderId="10" xfId="0" applyNumberFormat="1" applyFill="1" applyBorder="1" applyAlignment="1" applyProtection="1">
      <alignment horizontal="center" vertical="center" wrapText="1"/>
      <protection hidden="1"/>
    </xf>
    <xf numFmtId="49" fontId="0" fillId="11" borderId="10" xfId="0" applyNumberFormat="1" applyFont="1" applyFill="1" applyBorder="1" applyAlignment="1" applyProtection="1">
      <alignment vertical="center" wrapText="1"/>
      <protection locked="0"/>
    </xf>
    <xf numFmtId="0" fontId="0" fillId="25" borderId="0" xfId="0" applyFill="1" applyAlignment="1" applyProtection="1">
      <alignment vertical="center" wrapText="1"/>
      <protection locked="0"/>
    </xf>
    <xf numFmtId="0" fontId="0" fillId="0" borderId="13" xfId="0" applyBorder="1" applyAlignment="1" applyProtection="1">
      <alignment vertical="center" wrapText="1"/>
      <protection locked="0"/>
    </xf>
    <xf numFmtId="49" fontId="0" fillId="11" borderId="10" xfId="0" applyNumberFormat="1" applyFont="1" applyFill="1" applyBorder="1" applyAlignment="1" applyProtection="1">
      <alignment horizontal="center" vertical="center" wrapText="1" readingOrder="1"/>
      <protection locked="0"/>
    </xf>
    <xf numFmtId="166" fontId="0" fillId="11" borderId="10" xfId="0" applyNumberFormat="1" applyFill="1" applyBorder="1" applyAlignment="1" applyProtection="1">
      <alignment horizontal="center" vertical="center" wrapText="1" readingOrder="1"/>
      <protection hidden="1"/>
    </xf>
    <xf numFmtId="49" fontId="0" fillId="11" borderId="10" xfId="0" applyNumberFormat="1" applyFont="1" applyFill="1" applyBorder="1" applyAlignment="1" applyProtection="1">
      <alignment vertical="center" wrapText="1" readingOrder="1"/>
      <protection locked="0"/>
    </xf>
    <xf numFmtId="0" fontId="3" fillId="13" borderId="10" xfId="0" applyFont="1" applyFill="1" applyBorder="1" applyAlignment="1" applyProtection="1">
      <alignment horizontal="center" vertical="center"/>
    </xf>
    <xf numFmtId="0" fontId="22" fillId="14" borderId="28" xfId="0" applyFont="1" applyFill="1" applyBorder="1" applyAlignment="1" applyProtection="1">
      <alignment horizontal="center" vertical="center"/>
    </xf>
    <xf numFmtId="0" fontId="22" fillId="14" borderId="29" xfId="0" applyFont="1" applyFill="1" applyBorder="1" applyAlignment="1" applyProtection="1">
      <alignment horizontal="center" vertical="center"/>
    </xf>
    <xf numFmtId="0" fontId="22" fillId="14" borderId="30" xfId="0" applyFont="1" applyFill="1" applyBorder="1" applyAlignment="1" applyProtection="1">
      <alignment horizontal="center" vertical="center"/>
    </xf>
    <xf numFmtId="0" fontId="22" fillId="14" borderId="31" xfId="0" applyFont="1" applyFill="1" applyBorder="1" applyAlignment="1" applyProtection="1">
      <alignment horizontal="center" vertical="center"/>
    </xf>
    <xf numFmtId="0" fontId="22" fillId="14" borderId="1" xfId="0" applyFont="1" applyFill="1" applyBorder="1" applyAlignment="1" applyProtection="1">
      <alignment horizontal="center" vertical="center"/>
    </xf>
    <xf numFmtId="0" fontId="22" fillId="14" borderId="32" xfId="0" applyFont="1" applyFill="1" applyBorder="1" applyAlignment="1" applyProtection="1">
      <alignment horizontal="center" vertical="center"/>
    </xf>
    <xf numFmtId="0" fontId="22" fillId="14" borderId="33" xfId="0" applyFont="1" applyFill="1" applyBorder="1" applyAlignment="1" applyProtection="1">
      <alignment horizontal="center" vertical="center"/>
    </xf>
    <xf numFmtId="0" fontId="22" fillId="14" borderId="34" xfId="0" applyFont="1" applyFill="1" applyBorder="1" applyAlignment="1" applyProtection="1">
      <alignment horizontal="center" vertical="center"/>
    </xf>
    <xf numFmtId="0" fontId="22" fillId="14" borderId="35" xfId="0" applyFont="1" applyFill="1" applyBorder="1" applyAlignment="1" applyProtection="1">
      <alignment horizontal="center" vertical="center"/>
    </xf>
    <xf numFmtId="0" fontId="2" fillId="10" borderId="0" xfId="0" applyFont="1" applyFill="1" applyAlignment="1" applyProtection="1">
      <alignment horizontal="center" vertical="center"/>
      <protection locked="0"/>
    </xf>
    <xf numFmtId="0" fontId="3" fillId="13" borderId="10" xfId="0" applyFont="1" applyFill="1" applyBorder="1" applyAlignment="1" applyProtection="1">
      <alignment horizontal="center" vertical="center" wrapText="1"/>
    </xf>
    <xf numFmtId="0" fontId="6"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horizontal="left" vertical="center"/>
      <protection hidden="1"/>
    </xf>
    <xf numFmtId="0" fontId="11" fillId="4" borderId="5" xfId="0" applyFont="1" applyFill="1" applyBorder="1" applyAlignment="1" applyProtection="1">
      <alignment vertical="center" wrapText="1"/>
      <protection hidden="1"/>
    </xf>
    <xf numFmtId="0" fontId="12" fillId="0" borderId="0" xfId="0" applyFont="1" applyAlignment="1" applyProtection="1">
      <alignment horizontal="center" vertical="center" wrapText="1"/>
      <protection hidden="1"/>
    </xf>
    <xf numFmtId="164" fontId="0" fillId="4" borderId="7" xfId="0" applyNumberFormat="1" applyFill="1" applyBorder="1" applyAlignment="1" applyProtection="1">
      <alignment horizontal="left" vertical="top" wrapText="1"/>
      <protection hidden="1"/>
    </xf>
    <xf numFmtId="164" fontId="6" fillId="0" borderId="4" xfId="0" applyNumberFormat="1" applyFont="1" applyBorder="1" applyAlignment="1" applyProtection="1">
      <alignment horizontal="center" vertical="center" wrapText="1"/>
    </xf>
    <xf numFmtId="0" fontId="6" fillId="6" borderId="10" xfId="0" applyFont="1" applyFill="1" applyBorder="1" applyAlignment="1" applyProtection="1">
      <alignment horizontal="center" vertical="center" wrapText="1"/>
      <protection hidden="1"/>
    </xf>
    <xf numFmtId="0" fontId="0" fillId="4" borderId="7" xfId="0" applyFill="1" applyBorder="1" applyAlignment="1" applyProtection="1">
      <alignment horizontal="left" vertical="top" wrapText="1"/>
      <protection hidden="1"/>
    </xf>
    <xf numFmtId="164" fontId="6" fillId="0" borderId="4" xfId="0" applyNumberFormat="1" applyFont="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5" fillId="7" borderId="10" xfId="0" applyFont="1" applyFill="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2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14" fontId="6" fillId="0" borderId="9" xfId="0" applyNumberFormat="1" applyFont="1" applyBorder="1" applyAlignment="1" applyProtection="1">
      <alignment horizontal="center" vertical="center"/>
      <protection hidden="1"/>
    </xf>
    <xf numFmtId="0" fontId="21" fillId="9" borderId="27" xfId="2" applyBorder="1" applyAlignment="1" applyProtection="1">
      <alignment horizontal="center" vertical="center"/>
      <protection hidden="1"/>
    </xf>
  </cellXfs>
  <cellStyles count="4">
    <cellStyle name="Accent1" xfId="2" builtinId="29"/>
    <cellStyle name="Normal" xfId="0" builtinId="0"/>
    <cellStyle name="Pourcentage" xfId="3" builtinId="5"/>
    <cellStyle name="Texte explicatif" xfId="1" builtinId="53" customBuiltin="1"/>
  </cellStyles>
  <dxfs count="22">
    <dxf>
      <fill>
        <patternFill>
          <bgColor rgb="FF00B0F0"/>
        </patternFill>
      </fill>
    </dxf>
    <dxf>
      <fill>
        <patternFill>
          <bgColor theme="0" tint="-0.24994659260841701"/>
        </patternFill>
      </fill>
      <alignment horizontal="general" vertical="bottom" textRotation="0" wrapText="0" indent="0" shrinkToFit="0"/>
    </dxf>
    <dxf>
      <fill>
        <patternFill>
          <bgColor rgb="FFFF0000"/>
        </patternFill>
      </fill>
    </dxf>
    <dxf>
      <fill>
        <patternFill>
          <bgColor rgb="FF92D050"/>
        </patternFill>
      </fill>
      <alignment horizontal="general" vertical="bottom" textRotation="0" wrapText="0" indent="0" shrinkToFit="0"/>
    </dxf>
    <dxf>
      <fill>
        <patternFill>
          <bgColor rgb="FF00B050"/>
        </patternFill>
      </fill>
      <alignment horizontal="general" vertical="bottom" textRotation="0" wrapText="0" indent="0" shrinkToFit="0"/>
    </dxf>
    <dxf>
      <fill>
        <patternFill>
          <bgColor rgb="FF00B0F0"/>
        </patternFill>
      </fill>
    </dxf>
    <dxf>
      <fill>
        <patternFill>
          <bgColor theme="7"/>
        </patternFill>
      </fill>
    </dxf>
    <dxf>
      <fill>
        <patternFill>
          <bgColor rgb="FF00B050"/>
        </patternFill>
      </fill>
    </dxf>
    <dxf>
      <fill>
        <patternFill>
          <bgColor rgb="FF92D050"/>
        </patternFill>
      </fill>
    </dxf>
    <dxf>
      <font>
        <color theme="0"/>
      </font>
    </dxf>
    <dxf>
      <font>
        <color theme="0"/>
      </font>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border diagonalUp="0" diagonalDown="0">
        <left/>
        <right/>
        <top style="thin">
          <color indexed="64"/>
        </top>
        <bottom style="thin">
          <color indexed="64"/>
        </bottom>
        <vertical style="thin">
          <color indexed="64"/>
        </vertical>
        <horizontal style="thin">
          <color indexed="64"/>
        </horizontal>
      </border>
      <protection locked="0" hidden="0"/>
    </dxf>
    <dxf>
      <fill>
        <patternFill>
          <bgColor theme="0"/>
        </patternFill>
      </fill>
      <protection locked="0" hidden="0"/>
    </dxf>
    <dxf>
      <fill>
        <patternFill>
          <bgColor theme="0"/>
        </patternFill>
      </fill>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colors>
    <indexedColors>
      <rgbColor rgb="FF000000"/>
      <rgbColor rgb="FFFFFFFF"/>
      <rgbColor rgb="FFFF3333"/>
      <rgbColor rgb="FF00FF66"/>
      <rgbColor rgb="FF0000FF"/>
      <rgbColor rgb="FFFFFF00"/>
      <rgbColor rgb="FFFF00FF"/>
      <rgbColor rgb="FF00FFFF"/>
      <rgbColor rgb="FF800000"/>
      <rgbColor rgb="FF008000"/>
      <rgbColor rgb="FF000080"/>
      <rgbColor rgb="FF808000"/>
      <rgbColor rgb="FF800080"/>
      <rgbColor rgb="FF008080"/>
      <rgbColor rgb="FFCCCCCC"/>
      <rgbColor rgb="FF808080"/>
      <rgbColor rgb="FFB2B2B2"/>
      <rgbColor rgb="FF993366"/>
      <rgbColor rgb="FFFFFFCC"/>
      <rgbColor rgb="FF66FFFF"/>
      <rgbColor rgb="FF660066"/>
      <rgbColor rgb="FFFF6666"/>
      <rgbColor rgb="FF0066CC"/>
      <rgbColor rgb="FFDDDDDD"/>
      <rgbColor rgb="FF000080"/>
      <rgbColor rgb="FFFF00FF"/>
      <rgbColor rgb="FFFFFF00"/>
      <rgbColor rgb="FF00FFFF"/>
      <rgbColor rgb="FF800080"/>
      <rgbColor rgb="FF800000"/>
      <rgbColor rgb="FF008080"/>
      <rgbColor rgb="FF0000FF"/>
      <rgbColor rgb="FF00CCCC"/>
      <rgbColor rgb="FFCCFFFF"/>
      <rgbColor rgb="FF99FF99"/>
      <rgbColor rgb="FFFFFF99"/>
      <rgbColor rgb="FF66CCFF"/>
      <rgbColor rgb="FFFF99CC"/>
      <rgbColor rgb="FFCC99FF"/>
      <rgbColor rgb="FFFFCC99"/>
      <rgbColor rgb="FF6666FF"/>
      <rgbColor rgb="FF66FF99"/>
      <rgbColor rgb="FF99CC00"/>
      <rgbColor rgb="FFFFCC00"/>
      <rgbColor rgb="FFFF9900"/>
      <rgbColor rgb="FFFF6600"/>
      <rgbColor rgb="FF666699"/>
      <rgbColor rgb="FF999999"/>
      <rgbColor rgb="FF003366"/>
      <rgbColor rgb="FF339966"/>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180975</xdr:colOff>
      <xdr:row>55</xdr:row>
      <xdr:rowOff>47625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180975</xdr:colOff>
      <xdr:row>55</xdr:row>
      <xdr:rowOff>47625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180975</xdr:colOff>
      <xdr:row>55</xdr:row>
      <xdr:rowOff>47625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881405</xdr:colOff>
      <xdr:row>2</xdr:row>
      <xdr:rowOff>312460</xdr:rowOff>
    </xdr:from>
    <xdr:to>
      <xdr:col>6</xdr:col>
      <xdr:colOff>875645</xdr:colOff>
      <xdr:row>4</xdr:row>
      <xdr:rowOff>111940</xdr:rowOff>
    </xdr:to>
    <xdr:sp macro="" textlink="">
      <xdr:nvSpPr>
        <xdr:cNvPr id="4" name="CustomShape 1">
          <a:extLst>
            <a:ext uri="{FF2B5EF4-FFF2-40B4-BE49-F238E27FC236}">
              <a16:creationId xmlns:a16="http://schemas.microsoft.com/office/drawing/2014/main" id="{00000000-0008-0000-0100-000004000000}"/>
            </a:ext>
          </a:extLst>
        </xdr:cNvPr>
        <xdr:cNvSpPr/>
      </xdr:nvSpPr>
      <xdr:spPr>
        <a:xfrm>
          <a:off x="3431174" y="818018"/>
          <a:ext cx="1943202" cy="334345"/>
        </a:xfrm>
        <a:prstGeom prst="rect">
          <a:avLst/>
        </a:prstGeom>
        <a:solidFill>
          <a:srgbClr val="666666">
            <a:alpha val="4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3</xdr:col>
      <xdr:colOff>557367</xdr:colOff>
      <xdr:row>1</xdr:row>
      <xdr:rowOff>287449</xdr:rowOff>
    </xdr:from>
    <xdr:to>
      <xdr:col>4</xdr:col>
      <xdr:colOff>1005930</xdr:colOff>
      <xdr:row>4</xdr:row>
      <xdr:rowOff>1687</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2323155" y="448641"/>
          <a:ext cx="1232544" cy="589159"/>
        </a:xfrm>
        <a:prstGeom prst="rect">
          <a:avLst/>
        </a:prstGeom>
        <a:solidFill>
          <a:srgbClr val="999999"/>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0</xdr:col>
      <xdr:colOff>0</xdr:colOff>
      <xdr:row>0</xdr:row>
      <xdr:rowOff>0</xdr:rowOff>
    </xdr:from>
    <xdr:to>
      <xdr:col>3</xdr:col>
      <xdr:colOff>688731</xdr:colOff>
      <xdr:row>2</xdr:row>
      <xdr:rowOff>153865</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0" y="0"/>
          <a:ext cx="2454519" cy="659423"/>
        </a:xfrm>
        <a:prstGeom prst="rect">
          <a:avLst/>
        </a:prstGeom>
        <a:solidFill>
          <a:srgbClr val="DDDDDD">
            <a:alpha val="3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750770</xdr:colOff>
      <xdr:row>0</xdr:row>
      <xdr:rowOff>16200</xdr:rowOff>
    </xdr:from>
    <xdr:to>
      <xdr:col>9</xdr:col>
      <xdr:colOff>1363850</xdr:colOff>
      <xdr:row>1</xdr:row>
      <xdr:rowOff>341280</xdr:rowOff>
    </xdr:to>
    <xdr:sp macro="" textlink="">
      <xdr:nvSpPr>
        <xdr:cNvPr id="5" name="CustomShape 1">
          <a:extLst>
            <a:ext uri="{FF2B5EF4-FFF2-40B4-BE49-F238E27FC236}">
              <a16:creationId xmlns:a16="http://schemas.microsoft.com/office/drawing/2014/main" id="{00000000-0008-0000-0100-000005000000}"/>
            </a:ext>
          </a:extLst>
        </xdr:cNvPr>
        <xdr:cNvSpPr/>
      </xdr:nvSpPr>
      <xdr:spPr>
        <a:xfrm>
          <a:off x="11289600" y="16200"/>
          <a:ext cx="613080" cy="487440"/>
        </a:xfrm>
        <a:prstGeom prst="ellipse">
          <a:avLst/>
        </a:prstGeom>
        <a:solidFill>
          <a:srgbClr val="CCCCCC"/>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503090</xdr:colOff>
      <xdr:row>1</xdr:row>
      <xdr:rowOff>252000</xdr:rowOff>
    </xdr:from>
    <xdr:to>
      <xdr:col>9</xdr:col>
      <xdr:colOff>1246850</xdr:colOff>
      <xdr:row>4</xdr:row>
      <xdr:rowOff>9720</xdr:rowOff>
    </xdr:to>
    <xdr:sp macro="" textlink="">
      <xdr:nvSpPr>
        <xdr:cNvPr id="6" name="CustomShape 1">
          <a:extLst>
            <a:ext uri="{FF2B5EF4-FFF2-40B4-BE49-F238E27FC236}">
              <a16:creationId xmlns:a16="http://schemas.microsoft.com/office/drawing/2014/main" id="{00000000-0008-0000-0100-000006000000}"/>
            </a:ext>
          </a:extLst>
        </xdr:cNvPr>
        <xdr:cNvSpPr/>
      </xdr:nvSpPr>
      <xdr:spPr>
        <a:xfrm>
          <a:off x="11041920" y="414360"/>
          <a:ext cx="743760" cy="649800"/>
        </a:xfrm>
        <a:prstGeom prst="ellipse">
          <a:avLst/>
        </a:prstGeom>
        <a:solidFill>
          <a:srgbClr val="EEEEEE"/>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16010</xdr:colOff>
      <xdr:row>2</xdr:row>
      <xdr:rowOff>70200</xdr:rowOff>
    </xdr:from>
    <xdr:to>
      <xdr:col>9</xdr:col>
      <xdr:colOff>609290</xdr:colOff>
      <xdr:row>4</xdr:row>
      <xdr:rowOff>40680</xdr:rowOff>
    </xdr:to>
    <xdr:sp macro="" textlink="">
      <xdr:nvSpPr>
        <xdr:cNvPr id="7" name="CustomShape 1">
          <a:extLst>
            <a:ext uri="{FF2B5EF4-FFF2-40B4-BE49-F238E27FC236}">
              <a16:creationId xmlns:a16="http://schemas.microsoft.com/office/drawing/2014/main" id="{00000000-0008-0000-0100-000007000000}"/>
            </a:ext>
          </a:extLst>
        </xdr:cNvPr>
        <xdr:cNvSpPr/>
      </xdr:nvSpPr>
      <xdr:spPr>
        <a:xfrm>
          <a:off x="10554840" y="583200"/>
          <a:ext cx="593280" cy="511920"/>
        </a:xfrm>
        <a:prstGeom prst="ellipse">
          <a:avLst/>
        </a:prstGeom>
        <a:solidFill>
          <a:srgbClr val="1C1C1C"/>
        </a:solidFill>
        <a:ln>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1285875</xdr:colOff>
      <xdr:row>48</xdr:row>
      <xdr:rowOff>47625</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637223</xdr:colOff>
      <xdr:row>1</xdr:row>
      <xdr:rowOff>236160</xdr:rowOff>
    </xdr:from>
    <xdr:to>
      <xdr:col>4</xdr:col>
      <xdr:colOff>1008637</xdr:colOff>
      <xdr:row>3</xdr:row>
      <xdr:rowOff>107280</xdr:rowOff>
    </xdr:to>
    <xdr:sp macro="" textlink="">
      <xdr:nvSpPr>
        <xdr:cNvPr id="7" name="CustomShape 1">
          <a:extLst>
            <a:ext uri="{FF2B5EF4-FFF2-40B4-BE49-F238E27FC236}">
              <a16:creationId xmlns:a16="http://schemas.microsoft.com/office/drawing/2014/main" id="{00000000-0008-0000-0200-000007000000}"/>
            </a:ext>
          </a:extLst>
        </xdr:cNvPr>
        <xdr:cNvSpPr/>
      </xdr:nvSpPr>
      <xdr:spPr>
        <a:xfrm>
          <a:off x="2381031" y="397352"/>
          <a:ext cx="1232543" cy="589159"/>
        </a:xfrm>
        <a:prstGeom prst="rect">
          <a:avLst/>
        </a:prstGeom>
        <a:solidFill>
          <a:srgbClr val="999999"/>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4</xdr:col>
      <xdr:colOff>840806</xdr:colOff>
      <xdr:row>2</xdr:row>
      <xdr:rowOff>351699</xdr:rowOff>
    </xdr:from>
    <xdr:to>
      <xdr:col>6</xdr:col>
      <xdr:colOff>947224</xdr:colOff>
      <xdr:row>4</xdr:row>
      <xdr:rowOff>149651</xdr:rowOff>
    </xdr:to>
    <xdr:sp macro="" textlink="">
      <xdr:nvSpPr>
        <xdr:cNvPr id="8" name="CustomShape 1">
          <a:extLst>
            <a:ext uri="{FF2B5EF4-FFF2-40B4-BE49-F238E27FC236}">
              <a16:creationId xmlns:a16="http://schemas.microsoft.com/office/drawing/2014/main" id="{00000000-0008-0000-0200-000008000000}"/>
            </a:ext>
          </a:extLst>
        </xdr:cNvPr>
        <xdr:cNvSpPr/>
      </xdr:nvSpPr>
      <xdr:spPr>
        <a:xfrm>
          <a:off x="3447035" y="857257"/>
          <a:ext cx="1946338" cy="332817"/>
        </a:xfrm>
        <a:prstGeom prst="rect">
          <a:avLst/>
        </a:prstGeom>
        <a:solidFill>
          <a:srgbClr val="666666">
            <a:alpha val="4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234748</xdr:colOff>
      <xdr:row>2</xdr:row>
      <xdr:rowOff>49817</xdr:rowOff>
    </xdr:from>
    <xdr:to>
      <xdr:col>9</xdr:col>
      <xdr:colOff>762534</xdr:colOff>
      <xdr:row>4</xdr:row>
      <xdr:rowOff>5103</xdr:rowOff>
    </xdr:to>
    <xdr:sp macro="" textlink="">
      <xdr:nvSpPr>
        <xdr:cNvPr id="9" name="CustomShape 1">
          <a:extLst>
            <a:ext uri="{FF2B5EF4-FFF2-40B4-BE49-F238E27FC236}">
              <a16:creationId xmlns:a16="http://schemas.microsoft.com/office/drawing/2014/main" id="{00000000-0008-0000-0200-000009000000}"/>
            </a:ext>
          </a:extLst>
        </xdr:cNvPr>
        <xdr:cNvSpPr/>
      </xdr:nvSpPr>
      <xdr:spPr>
        <a:xfrm>
          <a:off x="11104454" y="554082"/>
          <a:ext cx="527786" cy="481962"/>
        </a:xfrm>
        <a:prstGeom prst="ellipse">
          <a:avLst/>
        </a:prstGeom>
        <a:solidFill>
          <a:srgbClr val="CCCCCC"/>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8</xdr:col>
      <xdr:colOff>1208509</xdr:colOff>
      <xdr:row>2</xdr:row>
      <xdr:rowOff>5470</xdr:rowOff>
    </xdr:from>
    <xdr:to>
      <xdr:col>9</xdr:col>
      <xdr:colOff>349828</xdr:colOff>
      <xdr:row>4</xdr:row>
      <xdr:rowOff>110573</xdr:rowOff>
    </xdr:to>
    <xdr:sp macro="" textlink="">
      <xdr:nvSpPr>
        <xdr:cNvPr id="10" name="CustomShape 1">
          <a:extLst>
            <a:ext uri="{FF2B5EF4-FFF2-40B4-BE49-F238E27FC236}">
              <a16:creationId xmlns:a16="http://schemas.microsoft.com/office/drawing/2014/main" id="{00000000-0008-0000-0200-00000A000000}"/>
            </a:ext>
          </a:extLst>
        </xdr:cNvPr>
        <xdr:cNvSpPr/>
      </xdr:nvSpPr>
      <xdr:spPr>
        <a:xfrm>
          <a:off x="10475774" y="509735"/>
          <a:ext cx="743760" cy="631779"/>
        </a:xfrm>
        <a:prstGeom prst="ellipse">
          <a:avLst/>
        </a:prstGeom>
        <a:solidFill>
          <a:srgbClr val="EEEEEE"/>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8</xdr:col>
      <xdr:colOff>701989</xdr:colOff>
      <xdr:row>2</xdr:row>
      <xdr:rowOff>44640</xdr:rowOff>
    </xdr:from>
    <xdr:to>
      <xdr:col>8</xdr:col>
      <xdr:colOff>1295269</xdr:colOff>
      <xdr:row>4</xdr:row>
      <xdr:rowOff>15120</xdr:rowOff>
    </xdr:to>
    <xdr:sp macro="" textlink="">
      <xdr:nvSpPr>
        <xdr:cNvPr id="11" name="CustomShape 1">
          <a:extLst>
            <a:ext uri="{FF2B5EF4-FFF2-40B4-BE49-F238E27FC236}">
              <a16:creationId xmlns:a16="http://schemas.microsoft.com/office/drawing/2014/main" id="{00000000-0008-0000-0200-00000B000000}"/>
            </a:ext>
          </a:extLst>
        </xdr:cNvPr>
        <xdr:cNvSpPr/>
      </xdr:nvSpPr>
      <xdr:spPr>
        <a:xfrm>
          <a:off x="10535400" y="557640"/>
          <a:ext cx="593280" cy="511920"/>
        </a:xfrm>
        <a:prstGeom prst="ellipse">
          <a:avLst/>
        </a:prstGeom>
        <a:solidFill>
          <a:srgbClr val="1C1C1C"/>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0</xdr:col>
      <xdr:colOff>0</xdr:colOff>
      <xdr:row>0</xdr:row>
      <xdr:rowOff>0</xdr:rowOff>
    </xdr:from>
    <xdr:to>
      <xdr:col>3</xdr:col>
      <xdr:colOff>710711</xdr:colOff>
      <xdr:row>2</xdr:row>
      <xdr:rowOff>153865</xdr:rowOff>
    </xdr:to>
    <xdr:sp macro="" textlink="">
      <xdr:nvSpPr>
        <xdr:cNvPr id="12" name="CustomShape 1">
          <a:extLst>
            <a:ext uri="{FF2B5EF4-FFF2-40B4-BE49-F238E27FC236}">
              <a16:creationId xmlns:a16="http://schemas.microsoft.com/office/drawing/2014/main" id="{132542AB-1BF8-4E06-9BB1-4109E181A042}"/>
            </a:ext>
          </a:extLst>
        </xdr:cNvPr>
        <xdr:cNvSpPr/>
      </xdr:nvSpPr>
      <xdr:spPr>
        <a:xfrm>
          <a:off x="0" y="0"/>
          <a:ext cx="2454519" cy="659423"/>
        </a:xfrm>
        <a:prstGeom prst="rect">
          <a:avLst/>
        </a:prstGeom>
        <a:solidFill>
          <a:srgbClr val="DDDDDD">
            <a:alpha val="38000"/>
          </a:srgbClr>
        </a:solidFill>
        <a:ln>
          <a:noFill/>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16200</xdr:rowOff>
    </xdr:from>
    <xdr:to>
      <xdr:col>4</xdr:col>
      <xdr:colOff>14654</xdr:colOff>
      <xdr:row>2</xdr:row>
      <xdr:rowOff>183173</xdr:rowOff>
    </xdr:to>
    <xdr:sp macro="" textlink="">
      <xdr:nvSpPr>
        <xdr:cNvPr id="12" name="CustomShape 1">
          <a:extLst>
            <a:ext uri="{FF2B5EF4-FFF2-40B4-BE49-F238E27FC236}">
              <a16:creationId xmlns:a16="http://schemas.microsoft.com/office/drawing/2014/main" id="{00000000-0008-0000-0300-00000C000000}"/>
            </a:ext>
          </a:extLst>
        </xdr:cNvPr>
        <xdr:cNvSpPr/>
      </xdr:nvSpPr>
      <xdr:spPr>
        <a:xfrm>
          <a:off x="0" y="16200"/>
          <a:ext cx="2571750" cy="672531"/>
        </a:xfrm>
        <a:prstGeom prst="rect">
          <a:avLst/>
        </a:prstGeom>
        <a:solidFill>
          <a:srgbClr val="DDDDDD">
            <a:alpha val="3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3</xdr:col>
      <xdr:colOff>707760</xdr:colOff>
      <xdr:row>1</xdr:row>
      <xdr:rowOff>236160</xdr:rowOff>
    </xdr:from>
    <xdr:to>
      <xdr:col>5</xdr:col>
      <xdr:colOff>193910</xdr:colOff>
      <xdr:row>3</xdr:row>
      <xdr:rowOff>107280</xdr:rowOff>
    </xdr:to>
    <xdr:sp macro="" textlink="">
      <xdr:nvSpPr>
        <xdr:cNvPr id="13" name="CustomShape 1">
          <a:extLst>
            <a:ext uri="{FF2B5EF4-FFF2-40B4-BE49-F238E27FC236}">
              <a16:creationId xmlns:a16="http://schemas.microsoft.com/office/drawing/2014/main" id="{00000000-0008-0000-0300-00000D000000}"/>
            </a:ext>
          </a:extLst>
        </xdr:cNvPr>
        <xdr:cNvSpPr/>
      </xdr:nvSpPr>
      <xdr:spPr>
        <a:xfrm>
          <a:off x="2584800" y="398520"/>
          <a:ext cx="1337040" cy="600840"/>
        </a:xfrm>
        <a:prstGeom prst="rect">
          <a:avLst/>
        </a:prstGeom>
        <a:solidFill>
          <a:srgbClr val="999999"/>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4</xdr:col>
      <xdr:colOff>777365</xdr:colOff>
      <xdr:row>2</xdr:row>
      <xdr:rowOff>311126</xdr:rowOff>
    </xdr:from>
    <xdr:to>
      <xdr:col>6</xdr:col>
      <xdr:colOff>828616</xdr:colOff>
      <xdr:row>4</xdr:row>
      <xdr:rowOff>110606</xdr:rowOff>
    </xdr:to>
    <xdr:sp macro="" textlink="">
      <xdr:nvSpPr>
        <xdr:cNvPr id="14" name="CustomShape 1">
          <a:extLst>
            <a:ext uri="{FF2B5EF4-FFF2-40B4-BE49-F238E27FC236}">
              <a16:creationId xmlns:a16="http://schemas.microsoft.com/office/drawing/2014/main" id="{00000000-0008-0000-0300-00000E000000}"/>
            </a:ext>
          </a:extLst>
        </xdr:cNvPr>
        <xdr:cNvSpPr/>
      </xdr:nvSpPr>
      <xdr:spPr>
        <a:xfrm>
          <a:off x="3334461" y="816684"/>
          <a:ext cx="1946338" cy="334345"/>
        </a:xfrm>
        <a:prstGeom prst="rect">
          <a:avLst/>
        </a:prstGeom>
        <a:solidFill>
          <a:srgbClr val="666666">
            <a:alpha val="4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1021098</xdr:colOff>
      <xdr:row>0</xdr:row>
      <xdr:rowOff>16200</xdr:rowOff>
    </xdr:from>
    <xdr:to>
      <xdr:col>10</xdr:col>
      <xdr:colOff>33978</xdr:colOff>
      <xdr:row>1</xdr:row>
      <xdr:rowOff>341280</xdr:rowOff>
    </xdr:to>
    <xdr:sp macro="" textlink="">
      <xdr:nvSpPr>
        <xdr:cNvPr id="15" name="CustomShape 1">
          <a:extLst>
            <a:ext uri="{FF2B5EF4-FFF2-40B4-BE49-F238E27FC236}">
              <a16:creationId xmlns:a16="http://schemas.microsoft.com/office/drawing/2014/main" id="{00000000-0008-0000-0300-00000F000000}"/>
            </a:ext>
          </a:extLst>
        </xdr:cNvPr>
        <xdr:cNvSpPr/>
      </xdr:nvSpPr>
      <xdr:spPr>
        <a:xfrm>
          <a:off x="11289600" y="16200"/>
          <a:ext cx="613080" cy="487440"/>
        </a:xfrm>
        <a:prstGeom prst="ellipse">
          <a:avLst/>
        </a:prstGeom>
        <a:solidFill>
          <a:srgbClr val="CCCCCC"/>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773418</xdr:colOff>
      <xdr:row>1</xdr:row>
      <xdr:rowOff>252000</xdr:rowOff>
    </xdr:from>
    <xdr:to>
      <xdr:col>9</xdr:col>
      <xdr:colOff>1517178</xdr:colOff>
      <xdr:row>4</xdr:row>
      <xdr:rowOff>9720</xdr:rowOff>
    </xdr:to>
    <xdr:sp macro="" textlink="">
      <xdr:nvSpPr>
        <xdr:cNvPr id="16" name="CustomShape 1">
          <a:extLst>
            <a:ext uri="{FF2B5EF4-FFF2-40B4-BE49-F238E27FC236}">
              <a16:creationId xmlns:a16="http://schemas.microsoft.com/office/drawing/2014/main" id="{00000000-0008-0000-0300-000010000000}"/>
            </a:ext>
          </a:extLst>
        </xdr:cNvPr>
        <xdr:cNvSpPr/>
      </xdr:nvSpPr>
      <xdr:spPr>
        <a:xfrm>
          <a:off x="11041920" y="414360"/>
          <a:ext cx="743760" cy="649800"/>
        </a:xfrm>
        <a:prstGeom prst="ellipse">
          <a:avLst/>
        </a:prstGeom>
        <a:solidFill>
          <a:srgbClr val="EEEEEE"/>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307218</xdr:colOff>
      <xdr:row>2</xdr:row>
      <xdr:rowOff>57240</xdr:rowOff>
    </xdr:from>
    <xdr:to>
      <xdr:col>9</xdr:col>
      <xdr:colOff>900498</xdr:colOff>
      <xdr:row>4</xdr:row>
      <xdr:rowOff>27720</xdr:rowOff>
    </xdr:to>
    <xdr:sp macro="" textlink="">
      <xdr:nvSpPr>
        <xdr:cNvPr id="17" name="CustomShape 1">
          <a:extLst>
            <a:ext uri="{FF2B5EF4-FFF2-40B4-BE49-F238E27FC236}">
              <a16:creationId xmlns:a16="http://schemas.microsoft.com/office/drawing/2014/main" id="{00000000-0008-0000-0300-000011000000}"/>
            </a:ext>
          </a:extLst>
        </xdr:cNvPr>
        <xdr:cNvSpPr/>
      </xdr:nvSpPr>
      <xdr:spPr>
        <a:xfrm>
          <a:off x="10575720" y="570240"/>
          <a:ext cx="593280" cy="511920"/>
        </a:xfrm>
        <a:prstGeom prst="ellipse">
          <a:avLst/>
        </a:prstGeom>
        <a:solidFill>
          <a:srgbClr val="1C1C1C"/>
        </a:solidFill>
        <a:ln>
          <a:noFill/>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16201</xdr:rowOff>
    </xdr:from>
    <xdr:to>
      <xdr:col>4</xdr:col>
      <xdr:colOff>29308</xdr:colOff>
      <xdr:row>2</xdr:row>
      <xdr:rowOff>190501</xdr:rowOff>
    </xdr:to>
    <xdr:sp macro="" textlink="">
      <xdr:nvSpPr>
        <xdr:cNvPr id="18" name="CustomShape 1">
          <a:extLst>
            <a:ext uri="{FF2B5EF4-FFF2-40B4-BE49-F238E27FC236}">
              <a16:creationId xmlns:a16="http://schemas.microsoft.com/office/drawing/2014/main" id="{00000000-0008-0000-0400-000012000000}"/>
            </a:ext>
          </a:extLst>
        </xdr:cNvPr>
        <xdr:cNvSpPr/>
      </xdr:nvSpPr>
      <xdr:spPr>
        <a:xfrm>
          <a:off x="0" y="16201"/>
          <a:ext cx="2593731" cy="679858"/>
        </a:xfrm>
        <a:prstGeom prst="rect">
          <a:avLst/>
        </a:prstGeom>
        <a:solidFill>
          <a:srgbClr val="DDDDDD">
            <a:alpha val="3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3</xdr:col>
      <xdr:colOff>697680</xdr:colOff>
      <xdr:row>1</xdr:row>
      <xdr:rowOff>236160</xdr:rowOff>
    </xdr:from>
    <xdr:to>
      <xdr:col>5</xdr:col>
      <xdr:colOff>127800</xdr:colOff>
      <xdr:row>3</xdr:row>
      <xdr:rowOff>107280</xdr:rowOff>
    </xdr:to>
    <xdr:sp macro="" textlink="">
      <xdr:nvSpPr>
        <xdr:cNvPr id="19" name="CustomShape 1">
          <a:extLst>
            <a:ext uri="{FF2B5EF4-FFF2-40B4-BE49-F238E27FC236}">
              <a16:creationId xmlns:a16="http://schemas.microsoft.com/office/drawing/2014/main" id="{00000000-0008-0000-0400-000013000000}"/>
            </a:ext>
          </a:extLst>
        </xdr:cNvPr>
        <xdr:cNvSpPr/>
      </xdr:nvSpPr>
      <xdr:spPr>
        <a:xfrm>
          <a:off x="2584800" y="398520"/>
          <a:ext cx="1337040" cy="600840"/>
        </a:xfrm>
        <a:prstGeom prst="rect">
          <a:avLst/>
        </a:prstGeom>
        <a:solidFill>
          <a:srgbClr val="999999"/>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4</xdr:col>
      <xdr:colOff>816392</xdr:colOff>
      <xdr:row>2</xdr:row>
      <xdr:rowOff>339586</xdr:rowOff>
    </xdr:from>
    <xdr:to>
      <xdr:col>6</xdr:col>
      <xdr:colOff>922810</xdr:colOff>
      <xdr:row>4</xdr:row>
      <xdr:rowOff>139066</xdr:rowOff>
    </xdr:to>
    <xdr:sp macro="" textlink="">
      <xdr:nvSpPr>
        <xdr:cNvPr id="20" name="CustomShape 1">
          <a:extLst>
            <a:ext uri="{FF2B5EF4-FFF2-40B4-BE49-F238E27FC236}">
              <a16:creationId xmlns:a16="http://schemas.microsoft.com/office/drawing/2014/main" id="{00000000-0008-0000-0400-000014000000}"/>
            </a:ext>
          </a:extLst>
        </xdr:cNvPr>
        <xdr:cNvSpPr/>
      </xdr:nvSpPr>
      <xdr:spPr>
        <a:xfrm>
          <a:off x="3380815" y="845144"/>
          <a:ext cx="1946338" cy="334345"/>
        </a:xfrm>
        <a:prstGeom prst="rect">
          <a:avLst/>
        </a:prstGeom>
        <a:solidFill>
          <a:srgbClr val="666666">
            <a:alpha val="4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898959</xdr:colOff>
      <xdr:row>0</xdr:row>
      <xdr:rowOff>16200</xdr:rowOff>
    </xdr:from>
    <xdr:to>
      <xdr:col>9</xdr:col>
      <xdr:colOff>1464414</xdr:colOff>
      <xdr:row>1</xdr:row>
      <xdr:rowOff>341280</xdr:rowOff>
    </xdr:to>
    <xdr:sp macro="" textlink="">
      <xdr:nvSpPr>
        <xdr:cNvPr id="21" name="CustomShape 1">
          <a:extLst>
            <a:ext uri="{FF2B5EF4-FFF2-40B4-BE49-F238E27FC236}">
              <a16:creationId xmlns:a16="http://schemas.microsoft.com/office/drawing/2014/main" id="{00000000-0008-0000-0400-000015000000}"/>
            </a:ext>
          </a:extLst>
        </xdr:cNvPr>
        <xdr:cNvSpPr/>
      </xdr:nvSpPr>
      <xdr:spPr>
        <a:xfrm>
          <a:off x="11289600" y="16200"/>
          <a:ext cx="613080" cy="487440"/>
        </a:xfrm>
        <a:prstGeom prst="ellipse">
          <a:avLst/>
        </a:prstGeom>
        <a:solidFill>
          <a:srgbClr val="CCCCCC"/>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651279</xdr:colOff>
      <xdr:row>1</xdr:row>
      <xdr:rowOff>252000</xdr:rowOff>
    </xdr:from>
    <xdr:to>
      <xdr:col>9</xdr:col>
      <xdr:colOff>1395039</xdr:colOff>
      <xdr:row>4</xdr:row>
      <xdr:rowOff>9720</xdr:rowOff>
    </xdr:to>
    <xdr:sp macro="" textlink="">
      <xdr:nvSpPr>
        <xdr:cNvPr id="22" name="CustomShape 1">
          <a:extLst>
            <a:ext uri="{FF2B5EF4-FFF2-40B4-BE49-F238E27FC236}">
              <a16:creationId xmlns:a16="http://schemas.microsoft.com/office/drawing/2014/main" id="{00000000-0008-0000-0400-000016000000}"/>
            </a:ext>
          </a:extLst>
        </xdr:cNvPr>
        <xdr:cNvSpPr/>
      </xdr:nvSpPr>
      <xdr:spPr>
        <a:xfrm>
          <a:off x="11041920" y="414360"/>
          <a:ext cx="743760" cy="649800"/>
        </a:xfrm>
        <a:prstGeom prst="ellipse">
          <a:avLst/>
        </a:prstGeom>
        <a:solidFill>
          <a:srgbClr val="EEEEEE"/>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158799</xdr:colOff>
      <xdr:row>2</xdr:row>
      <xdr:rowOff>64080</xdr:rowOff>
    </xdr:from>
    <xdr:to>
      <xdr:col>9</xdr:col>
      <xdr:colOff>752079</xdr:colOff>
      <xdr:row>4</xdr:row>
      <xdr:rowOff>34560</xdr:rowOff>
    </xdr:to>
    <xdr:sp macro="" textlink="">
      <xdr:nvSpPr>
        <xdr:cNvPr id="23" name="CustomShape 1">
          <a:extLst>
            <a:ext uri="{FF2B5EF4-FFF2-40B4-BE49-F238E27FC236}">
              <a16:creationId xmlns:a16="http://schemas.microsoft.com/office/drawing/2014/main" id="{00000000-0008-0000-0400-000017000000}"/>
            </a:ext>
          </a:extLst>
        </xdr:cNvPr>
        <xdr:cNvSpPr/>
      </xdr:nvSpPr>
      <xdr:spPr>
        <a:xfrm>
          <a:off x="10549440" y="577080"/>
          <a:ext cx="593280" cy="511920"/>
        </a:xfrm>
        <a:prstGeom prst="ellipse">
          <a:avLst/>
        </a:prstGeom>
        <a:solidFill>
          <a:srgbClr val="1C1C1C"/>
        </a:solidFill>
        <a:ln>
          <a:noFill/>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16201</xdr:rowOff>
    </xdr:from>
    <xdr:to>
      <xdr:col>3</xdr:col>
      <xdr:colOff>593481</xdr:colOff>
      <xdr:row>2</xdr:row>
      <xdr:rowOff>161193</xdr:rowOff>
    </xdr:to>
    <xdr:sp macro="" textlink="">
      <xdr:nvSpPr>
        <xdr:cNvPr id="24" name="CustomShape 1">
          <a:extLst>
            <a:ext uri="{FF2B5EF4-FFF2-40B4-BE49-F238E27FC236}">
              <a16:creationId xmlns:a16="http://schemas.microsoft.com/office/drawing/2014/main" id="{00000000-0008-0000-0500-000018000000}"/>
            </a:ext>
          </a:extLst>
        </xdr:cNvPr>
        <xdr:cNvSpPr/>
      </xdr:nvSpPr>
      <xdr:spPr>
        <a:xfrm>
          <a:off x="0" y="16201"/>
          <a:ext cx="2564423" cy="650550"/>
        </a:xfrm>
        <a:prstGeom prst="rect">
          <a:avLst/>
        </a:prstGeom>
        <a:solidFill>
          <a:srgbClr val="DDDDDD">
            <a:alpha val="3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3</xdr:col>
      <xdr:colOff>524892</xdr:colOff>
      <xdr:row>1</xdr:row>
      <xdr:rowOff>236160</xdr:rowOff>
    </xdr:from>
    <xdr:to>
      <xdr:col>4</xdr:col>
      <xdr:colOff>975548</xdr:colOff>
      <xdr:row>3</xdr:row>
      <xdr:rowOff>107280</xdr:rowOff>
    </xdr:to>
    <xdr:sp macro="" textlink="">
      <xdr:nvSpPr>
        <xdr:cNvPr id="25" name="CustomShape 1">
          <a:extLst>
            <a:ext uri="{FF2B5EF4-FFF2-40B4-BE49-F238E27FC236}">
              <a16:creationId xmlns:a16="http://schemas.microsoft.com/office/drawing/2014/main" id="{00000000-0008-0000-0500-000019000000}"/>
            </a:ext>
          </a:extLst>
        </xdr:cNvPr>
        <xdr:cNvSpPr/>
      </xdr:nvSpPr>
      <xdr:spPr>
        <a:xfrm>
          <a:off x="2584800" y="398520"/>
          <a:ext cx="1337040" cy="600840"/>
        </a:xfrm>
        <a:prstGeom prst="rect">
          <a:avLst/>
        </a:prstGeom>
        <a:solidFill>
          <a:srgbClr val="999999"/>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4</xdr:col>
      <xdr:colOff>522202</xdr:colOff>
      <xdr:row>2</xdr:row>
      <xdr:rowOff>333466</xdr:rowOff>
    </xdr:from>
    <xdr:to>
      <xdr:col>6</xdr:col>
      <xdr:colOff>411768</xdr:colOff>
      <xdr:row>4</xdr:row>
      <xdr:rowOff>132946</xdr:rowOff>
    </xdr:to>
    <xdr:sp macro="" textlink="">
      <xdr:nvSpPr>
        <xdr:cNvPr id="26" name="CustomShape 1">
          <a:extLst>
            <a:ext uri="{FF2B5EF4-FFF2-40B4-BE49-F238E27FC236}">
              <a16:creationId xmlns:a16="http://schemas.microsoft.com/office/drawing/2014/main" id="{00000000-0008-0000-0500-00001A000000}"/>
            </a:ext>
          </a:extLst>
        </xdr:cNvPr>
        <xdr:cNvSpPr/>
      </xdr:nvSpPr>
      <xdr:spPr>
        <a:xfrm>
          <a:off x="3268751" y="839024"/>
          <a:ext cx="1946338" cy="334345"/>
        </a:xfrm>
        <a:prstGeom prst="rect">
          <a:avLst/>
        </a:prstGeom>
        <a:solidFill>
          <a:srgbClr val="666666">
            <a:alpha val="48000"/>
          </a:srgbClr>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632162</xdr:colOff>
      <xdr:row>2</xdr:row>
      <xdr:rowOff>94642</xdr:rowOff>
    </xdr:from>
    <xdr:to>
      <xdr:col>9</xdr:col>
      <xdr:colOff>1169042</xdr:colOff>
      <xdr:row>4</xdr:row>
      <xdr:rowOff>57133</xdr:rowOff>
    </xdr:to>
    <xdr:sp macro="" textlink="">
      <xdr:nvSpPr>
        <xdr:cNvPr id="27" name="CustomShape 1">
          <a:extLst>
            <a:ext uri="{FF2B5EF4-FFF2-40B4-BE49-F238E27FC236}">
              <a16:creationId xmlns:a16="http://schemas.microsoft.com/office/drawing/2014/main" id="{00000000-0008-0000-0500-00001B000000}"/>
            </a:ext>
          </a:extLst>
        </xdr:cNvPr>
        <xdr:cNvSpPr/>
      </xdr:nvSpPr>
      <xdr:spPr>
        <a:xfrm>
          <a:off x="10896750" y="598907"/>
          <a:ext cx="536880" cy="489167"/>
        </a:xfrm>
        <a:prstGeom prst="ellipse">
          <a:avLst/>
        </a:prstGeom>
        <a:solidFill>
          <a:srgbClr val="CCCCCC"/>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9</xdr:col>
      <xdr:colOff>93129</xdr:colOff>
      <xdr:row>2</xdr:row>
      <xdr:rowOff>5470</xdr:rowOff>
    </xdr:from>
    <xdr:to>
      <xdr:col>9</xdr:col>
      <xdr:colOff>836889</xdr:colOff>
      <xdr:row>4</xdr:row>
      <xdr:rowOff>110573</xdr:rowOff>
    </xdr:to>
    <xdr:sp macro="" textlink="">
      <xdr:nvSpPr>
        <xdr:cNvPr id="28" name="CustomShape 1">
          <a:extLst>
            <a:ext uri="{FF2B5EF4-FFF2-40B4-BE49-F238E27FC236}">
              <a16:creationId xmlns:a16="http://schemas.microsoft.com/office/drawing/2014/main" id="{00000000-0008-0000-0500-00001C000000}"/>
            </a:ext>
          </a:extLst>
        </xdr:cNvPr>
        <xdr:cNvSpPr/>
      </xdr:nvSpPr>
      <xdr:spPr>
        <a:xfrm>
          <a:off x="10357717" y="509735"/>
          <a:ext cx="743760" cy="631779"/>
        </a:xfrm>
        <a:prstGeom prst="ellipse">
          <a:avLst/>
        </a:prstGeom>
        <a:solidFill>
          <a:srgbClr val="EEEEEE"/>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8</xdr:col>
      <xdr:colOff>1180412</xdr:colOff>
      <xdr:row>2</xdr:row>
      <xdr:rowOff>71954</xdr:rowOff>
    </xdr:from>
    <xdr:to>
      <xdr:col>9</xdr:col>
      <xdr:colOff>168049</xdr:colOff>
      <xdr:row>4</xdr:row>
      <xdr:rowOff>42434</xdr:rowOff>
    </xdr:to>
    <xdr:sp macro="" textlink="">
      <xdr:nvSpPr>
        <xdr:cNvPr id="29" name="CustomShape 1">
          <a:extLst>
            <a:ext uri="{FF2B5EF4-FFF2-40B4-BE49-F238E27FC236}">
              <a16:creationId xmlns:a16="http://schemas.microsoft.com/office/drawing/2014/main" id="{00000000-0008-0000-0500-00001D000000}"/>
            </a:ext>
          </a:extLst>
        </xdr:cNvPr>
        <xdr:cNvSpPr/>
      </xdr:nvSpPr>
      <xdr:spPr>
        <a:xfrm>
          <a:off x="9842559" y="576219"/>
          <a:ext cx="590078" cy="497156"/>
        </a:xfrm>
        <a:prstGeom prst="ellipse">
          <a:avLst/>
        </a:prstGeom>
        <a:solidFill>
          <a:srgbClr val="1C1C1C"/>
        </a:solidFill>
        <a:ln>
          <a:noFill/>
        </a:ln>
      </xdr:spPr>
      <xdr:style>
        <a:lnRef idx="0">
          <a:scrgbClr r="0" g="0" b="0"/>
        </a:lnRef>
        <a:fillRef idx="0">
          <a:scrgbClr r="0" g="0" b="0"/>
        </a:fillRef>
        <a:effectRef idx="0">
          <a:scrgbClr r="0" g="0" b="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41040</xdr:colOff>
      <xdr:row>0</xdr:row>
      <xdr:rowOff>52200</xdr:rowOff>
    </xdr:from>
    <xdr:to>
      <xdr:col>1</xdr:col>
      <xdr:colOff>679680</xdr:colOff>
      <xdr:row>1</xdr:row>
      <xdr:rowOff>247680</xdr:rowOff>
    </xdr:to>
    <xdr:sp macro="" textlink="">
      <xdr:nvSpPr>
        <xdr:cNvPr id="30" name="CustomShape 1">
          <a:extLst>
            <a:ext uri="{FF2B5EF4-FFF2-40B4-BE49-F238E27FC236}">
              <a16:creationId xmlns:a16="http://schemas.microsoft.com/office/drawing/2014/main" id="{00000000-0008-0000-0700-00001E000000}"/>
            </a:ext>
          </a:extLst>
        </xdr:cNvPr>
        <xdr:cNvSpPr/>
      </xdr:nvSpPr>
      <xdr:spPr>
        <a:xfrm>
          <a:off x="41040" y="52200"/>
          <a:ext cx="1202400" cy="357840"/>
        </a:xfrm>
        <a:prstGeom prst="rect">
          <a:avLst/>
        </a:prstGeom>
        <a:solidFill>
          <a:srgbClr val="808080"/>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1</xdr:col>
      <xdr:colOff>337680</xdr:colOff>
      <xdr:row>0</xdr:row>
      <xdr:rowOff>151920</xdr:rowOff>
    </xdr:from>
    <xdr:to>
      <xdr:col>2</xdr:col>
      <xdr:colOff>3630</xdr:colOff>
      <xdr:row>1</xdr:row>
      <xdr:rowOff>336240</xdr:rowOff>
    </xdr:to>
    <xdr:sp macro="" textlink="">
      <xdr:nvSpPr>
        <xdr:cNvPr id="31" name="CustomShape 1">
          <a:extLst>
            <a:ext uri="{FF2B5EF4-FFF2-40B4-BE49-F238E27FC236}">
              <a16:creationId xmlns:a16="http://schemas.microsoft.com/office/drawing/2014/main" id="{00000000-0008-0000-0700-00001F000000}"/>
            </a:ext>
          </a:extLst>
        </xdr:cNvPr>
        <xdr:cNvSpPr/>
      </xdr:nvSpPr>
      <xdr:spPr>
        <a:xfrm>
          <a:off x="901440" y="151920"/>
          <a:ext cx="1056600" cy="346680"/>
        </a:xfrm>
        <a:prstGeom prst="rect">
          <a:avLst/>
        </a:prstGeom>
        <a:solidFill>
          <a:srgbClr val="B2B2B2"/>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1</xdr:col>
      <xdr:colOff>1206360</xdr:colOff>
      <xdr:row>1</xdr:row>
      <xdr:rowOff>141120</xdr:rowOff>
    </xdr:from>
    <xdr:to>
      <xdr:col>3</xdr:col>
      <xdr:colOff>2670</xdr:colOff>
      <xdr:row>1</xdr:row>
      <xdr:rowOff>303840</xdr:rowOff>
    </xdr:to>
    <xdr:sp macro="" textlink="">
      <xdr:nvSpPr>
        <xdr:cNvPr id="32" name="CustomShape 1">
          <a:extLst>
            <a:ext uri="{FF2B5EF4-FFF2-40B4-BE49-F238E27FC236}">
              <a16:creationId xmlns:a16="http://schemas.microsoft.com/office/drawing/2014/main" id="{00000000-0008-0000-0700-000020000000}"/>
            </a:ext>
          </a:extLst>
        </xdr:cNvPr>
        <xdr:cNvSpPr/>
      </xdr:nvSpPr>
      <xdr:spPr>
        <a:xfrm>
          <a:off x="1770120" y="303480"/>
          <a:ext cx="752760" cy="162720"/>
        </a:xfrm>
        <a:prstGeom prst="rect">
          <a:avLst/>
        </a:prstGeom>
        <a:solidFill>
          <a:srgbClr val="DDDDDD"/>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11</xdr:col>
      <xdr:colOff>259560</xdr:colOff>
      <xdr:row>0</xdr:row>
      <xdr:rowOff>93960</xdr:rowOff>
    </xdr:from>
    <xdr:to>
      <xdr:col>11</xdr:col>
      <xdr:colOff>675360</xdr:colOff>
      <xdr:row>1</xdr:row>
      <xdr:rowOff>267480</xdr:rowOff>
    </xdr:to>
    <xdr:sp macro="" textlink="">
      <xdr:nvSpPr>
        <xdr:cNvPr id="33" name="CustomShape 1">
          <a:extLst>
            <a:ext uri="{FF2B5EF4-FFF2-40B4-BE49-F238E27FC236}">
              <a16:creationId xmlns:a16="http://schemas.microsoft.com/office/drawing/2014/main" id="{00000000-0008-0000-0700-000021000000}"/>
            </a:ext>
          </a:extLst>
        </xdr:cNvPr>
        <xdr:cNvSpPr/>
      </xdr:nvSpPr>
      <xdr:spPr>
        <a:xfrm>
          <a:off x="10662480" y="93960"/>
          <a:ext cx="415800" cy="335880"/>
        </a:xfrm>
        <a:prstGeom prst="ellipse">
          <a:avLst/>
        </a:prstGeom>
        <a:solidFill>
          <a:srgbClr val="666666"/>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10</xdr:col>
      <xdr:colOff>261720</xdr:colOff>
      <xdr:row>1</xdr:row>
      <xdr:rowOff>438</xdr:rowOff>
    </xdr:from>
    <xdr:to>
      <xdr:col>11</xdr:col>
      <xdr:colOff>361080</xdr:colOff>
      <xdr:row>1</xdr:row>
      <xdr:rowOff>374400</xdr:rowOff>
    </xdr:to>
    <xdr:sp macro="" textlink="">
      <xdr:nvSpPr>
        <xdr:cNvPr id="34" name="CustomShape 1">
          <a:extLst>
            <a:ext uri="{FF2B5EF4-FFF2-40B4-BE49-F238E27FC236}">
              <a16:creationId xmlns:a16="http://schemas.microsoft.com/office/drawing/2014/main" id="{00000000-0008-0000-0700-000022000000}"/>
            </a:ext>
          </a:extLst>
        </xdr:cNvPr>
        <xdr:cNvSpPr/>
      </xdr:nvSpPr>
      <xdr:spPr>
        <a:xfrm>
          <a:off x="10100880" y="157320"/>
          <a:ext cx="663120" cy="379440"/>
        </a:xfrm>
        <a:prstGeom prst="ellipse">
          <a:avLst/>
        </a:prstGeom>
        <a:solidFill>
          <a:srgbClr val="B2B2B2"/>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11</xdr:col>
      <xdr:colOff>525960</xdr:colOff>
      <xdr:row>0</xdr:row>
      <xdr:rowOff>28080</xdr:rowOff>
    </xdr:from>
    <xdr:to>
      <xdr:col>11</xdr:col>
      <xdr:colOff>1087920</xdr:colOff>
      <xdr:row>1</xdr:row>
      <xdr:rowOff>353520</xdr:rowOff>
    </xdr:to>
    <xdr:sp macro="" textlink="">
      <xdr:nvSpPr>
        <xdr:cNvPr id="35" name="CustomShape 1">
          <a:extLst>
            <a:ext uri="{FF2B5EF4-FFF2-40B4-BE49-F238E27FC236}">
              <a16:creationId xmlns:a16="http://schemas.microsoft.com/office/drawing/2014/main" id="{00000000-0008-0000-0700-000023000000}"/>
            </a:ext>
          </a:extLst>
        </xdr:cNvPr>
        <xdr:cNvSpPr/>
      </xdr:nvSpPr>
      <xdr:spPr>
        <a:xfrm>
          <a:off x="10928880" y="28080"/>
          <a:ext cx="561960" cy="487800"/>
        </a:xfrm>
        <a:prstGeom prst="ellipse">
          <a:avLst/>
        </a:prstGeom>
        <a:solidFill>
          <a:srgbClr val="CCCCCC"/>
        </a:solidFill>
        <a:ln>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238125</xdr:colOff>
      <xdr:row>54</xdr:row>
      <xdr:rowOff>95250</xdr:rowOff>
    </xdr:to>
    <xdr:sp macro="" textlink="">
      <xdr:nvSpPr>
        <xdr:cNvPr id="8194" name="shapetype_202" hidden="1">
          <a:extLst>
            <a:ext uri="{FF2B5EF4-FFF2-40B4-BE49-F238E27FC236}">
              <a16:creationId xmlns:a16="http://schemas.microsoft.com/office/drawing/2014/main" id="{00000000-0008-0000-07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ables/table1.xml><?xml version="1.0" encoding="utf-8"?>
<table xmlns="http://schemas.openxmlformats.org/spreadsheetml/2006/main" id="1" name="Joursfériés" displayName="Joursfériés" ref="E26:E50" headerRowCount="0" totalsRowShown="0" headerRowDxfId="21" dataDxfId="20">
  <tableColumns count="1">
    <tableColumn id="1" name="Colonne1" dataDxfId="19"/>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mbre extrême">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threePt" dir="tl">
              <a:rot lat="0" lon="0" rev="19800000"/>
            </a:lightRig>
          </a:scene3d>
          <a:sp3d prstMaterial="plastic">
            <a:bevelT w="25400" h="1905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38100" h="3175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AMK50"/>
  <sheetViews>
    <sheetView zoomScaleNormal="100" workbookViewId="0">
      <pane ySplit="7" topLeftCell="A8" activePane="bottomLeft" state="frozen"/>
      <selection activeCell="E26" sqref="E26"/>
      <selection pane="bottomLeft" activeCell="B19" sqref="B19"/>
    </sheetView>
  </sheetViews>
  <sheetFormatPr baseColWidth="10" defaultColWidth="9.140625" defaultRowHeight="12.75" x14ac:dyDescent="0.2"/>
  <cols>
    <col min="1" max="1" width="34.28515625" style="1"/>
    <col min="2" max="2" width="22.7109375" style="1"/>
    <col min="3" max="3" width="11.5703125" style="1"/>
    <col min="4" max="4" width="25.140625" style="1"/>
    <col min="5" max="1025" width="11.5703125" style="1"/>
    <col min="1026" max="16384" width="9.140625" style="2"/>
  </cols>
  <sheetData>
    <row r="2" spans="1:20" x14ac:dyDescent="0.2">
      <c r="G2" s="78"/>
      <c r="H2" s="78"/>
      <c r="I2" s="78"/>
      <c r="J2" s="78"/>
      <c r="K2" s="78"/>
      <c r="L2" s="78"/>
      <c r="M2" s="78"/>
      <c r="N2" s="78"/>
      <c r="O2" s="78"/>
      <c r="P2" s="78"/>
      <c r="Q2" s="78"/>
      <c r="R2" s="78"/>
      <c r="S2" s="78"/>
      <c r="T2" s="78"/>
    </row>
    <row r="3" spans="1:20" ht="13.5" thickBot="1" x14ac:dyDescent="0.25">
      <c r="G3" s="78"/>
      <c r="H3" s="78"/>
      <c r="I3" s="78"/>
      <c r="J3" s="78"/>
      <c r="K3" s="78"/>
      <c r="L3" s="78"/>
      <c r="M3" s="78"/>
      <c r="N3" s="78"/>
      <c r="O3" s="78"/>
      <c r="P3" s="78"/>
      <c r="Q3" s="78"/>
      <c r="R3" s="78"/>
      <c r="S3" s="78"/>
      <c r="T3" s="78"/>
    </row>
    <row r="4" spans="1:20" ht="21.6" customHeight="1" thickBot="1" x14ac:dyDescent="0.25">
      <c r="A4" s="134" t="s">
        <v>0</v>
      </c>
      <c r="B4" s="135"/>
      <c r="C4" s="135"/>
      <c r="D4" s="136"/>
      <c r="G4" s="78"/>
      <c r="H4" s="78"/>
      <c r="I4" s="78"/>
      <c r="J4" s="78"/>
      <c r="K4" s="78"/>
      <c r="L4" s="78"/>
      <c r="M4" s="78"/>
      <c r="N4" s="78"/>
      <c r="O4" s="78"/>
      <c r="P4" s="78"/>
      <c r="Q4" s="78"/>
      <c r="R4" s="78"/>
      <c r="S4" s="78"/>
      <c r="T4" s="78"/>
    </row>
    <row r="5" spans="1:20" ht="21.6" customHeight="1" thickTop="1" thickBot="1" x14ac:dyDescent="0.25">
      <c r="A5" s="137"/>
      <c r="B5" s="138"/>
      <c r="C5" s="138"/>
      <c r="D5" s="139"/>
      <c r="G5" s="78"/>
      <c r="H5" s="78"/>
      <c r="I5" s="78"/>
      <c r="J5" s="78"/>
      <c r="K5" s="78"/>
      <c r="L5" s="78"/>
      <c r="M5" s="78"/>
      <c r="N5" s="78"/>
      <c r="O5" s="78"/>
      <c r="P5" s="78"/>
      <c r="Q5" s="78"/>
      <c r="R5" s="78"/>
      <c r="S5" s="78"/>
      <c r="T5" s="78"/>
    </row>
    <row r="6" spans="1:20" ht="21.6" customHeight="1" thickTop="1" thickBot="1" x14ac:dyDescent="0.25">
      <c r="A6" s="140"/>
      <c r="B6" s="141"/>
      <c r="C6" s="141"/>
      <c r="D6" s="142"/>
      <c r="G6" s="78"/>
      <c r="H6" s="78"/>
      <c r="I6" s="78"/>
      <c r="J6" s="78"/>
      <c r="K6" s="78"/>
      <c r="L6" s="78"/>
      <c r="M6" s="78"/>
      <c r="N6" s="78"/>
      <c r="O6" s="78"/>
      <c r="P6" s="78"/>
      <c r="Q6" s="78"/>
      <c r="R6" s="78"/>
      <c r="S6" s="78"/>
      <c r="T6" s="78"/>
    </row>
    <row r="7" spans="1:20" ht="33" x14ac:dyDescent="0.6">
      <c r="A7" s="3">
        <v>2016</v>
      </c>
      <c r="B7" s="3" t="s">
        <v>1</v>
      </c>
      <c r="C7" s="143">
        <v>2017</v>
      </c>
      <c r="D7" s="143"/>
      <c r="G7" s="79"/>
      <c r="H7" s="79"/>
      <c r="I7" s="79"/>
      <c r="J7" s="79"/>
      <c r="K7" s="79"/>
      <c r="L7" s="79">
        <v>1</v>
      </c>
      <c r="M7" s="79" t="s">
        <v>2</v>
      </c>
      <c r="N7" s="78"/>
      <c r="O7" s="78"/>
      <c r="P7" s="78"/>
      <c r="Q7" s="78"/>
      <c r="R7" s="78"/>
      <c r="S7" s="78"/>
      <c r="T7" s="78"/>
    </row>
    <row r="8" spans="1:20" x14ac:dyDescent="0.2">
      <c r="D8" s="133" t="s">
        <v>3</v>
      </c>
      <c r="E8" s="133"/>
      <c r="F8" s="133"/>
      <c r="G8" s="79"/>
      <c r="H8" s="79"/>
      <c r="I8" s="79"/>
      <c r="J8" s="79"/>
      <c r="K8" s="79"/>
      <c r="L8" s="79">
        <v>2</v>
      </c>
      <c r="M8" s="79" t="s">
        <v>4</v>
      </c>
      <c r="N8" s="78"/>
      <c r="O8" s="78"/>
      <c r="P8" s="78"/>
      <c r="Q8" s="78"/>
      <c r="R8" s="78"/>
      <c r="S8" s="78"/>
      <c r="T8" s="78"/>
    </row>
    <row r="9" spans="1:20" x14ac:dyDescent="0.2">
      <c r="D9" s="133"/>
      <c r="E9" s="133"/>
      <c r="F9" s="133"/>
      <c r="G9" s="79"/>
      <c r="H9" s="79"/>
      <c r="I9" s="79"/>
      <c r="J9" s="79"/>
      <c r="K9" s="79"/>
      <c r="L9" s="79">
        <v>3</v>
      </c>
      <c r="M9" s="79" t="s">
        <v>5</v>
      </c>
      <c r="N9" s="78"/>
      <c r="O9" s="78"/>
      <c r="P9" s="78"/>
      <c r="Q9" s="78"/>
      <c r="R9" s="78"/>
      <c r="S9" s="78"/>
      <c r="T9" s="78"/>
    </row>
    <row r="10" spans="1:20" ht="12.75" customHeight="1" x14ac:dyDescent="0.2">
      <c r="A10" s="43" t="s">
        <v>6</v>
      </c>
      <c r="B10" s="4" t="s">
        <v>7</v>
      </c>
      <c r="D10" s="144" t="s">
        <v>8</v>
      </c>
      <c r="E10" s="45" t="s">
        <v>9</v>
      </c>
      <c r="F10" s="5">
        <v>42556</v>
      </c>
      <c r="G10" s="80">
        <f t="shared" ref="G10:G21" si="0">F10+1</f>
        <v>42557</v>
      </c>
      <c r="H10" s="79"/>
      <c r="I10" s="79"/>
      <c r="J10" s="79"/>
      <c r="K10" s="79"/>
      <c r="L10" s="79">
        <v>4</v>
      </c>
      <c r="M10" s="79" t="s">
        <v>10</v>
      </c>
      <c r="N10" s="78"/>
      <c r="O10" s="78"/>
      <c r="P10" s="78"/>
      <c r="Q10" s="78"/>
      <c r="R10" s="78"/>
      <c r="S10" s="78"/>
      <c r="T10" s="78"/>
    </row>
    <row r="11" spans="1:20" x14ac:dyDescent="0.2">
      <c r="A11" s="43" t="s">
        <v>11</v>
      </c>
      <c r="B11" s="4" t="s">
        <v>259</v>
      </c>
      <c r="D11" s="144"/>
      <c r="E11" s="46" t="s">
        <v>12</v>
      </c>
      <c r="F11" s="6">
        <v>42614</v>
      </c>
      <c r="G11" s="80">
        <f t="shared" si="0"/>
        <v>42615</v>
      </c>
      <c r="H11" s="79"/>
      <c r="I11" s="79"/>
      <c r="J11" s="79"/>
      <c r="K11" s="79"/>
      <c r="L11" s="79">
        <v>5</v>
      </c>
      <c r="M11" s="79" t="s">
        <v>13</v>
      </c>
      <c r="N11" s="78"/>
      <c r="O11" s="78"/>
      <c r="P11" s="78"/>
      <c r="Q11" s="78"/>
      <c r="R11" s="78"/>
      <c r="S11" s="78"/>
      <c r="T11" s="78"/>
    </row>
    <row r="12" spans="1:20" x14ac:dyDescent="0.2">
      <c r="A12" s="43" t="s">
        <v>14</v>
      </c>
      <c r="B12" s="4" t="s">
        <v>258</v>
      </c>
      <c r="D12" s="133" t="s">
        <v>15</v>
      </c>
      <c r="E12" s="45" t="s">
        <v>9</v>
      </c>
      <c r="F12" s="5">
        <v>42662</v>
      </c>
      <c r="G12" s="80">
        <f t="shared" si="0"/>
        <v>42663</v>
      </c>
      <c r="H12" s="79"/>
      <c r="I12" s="79"/>
      <c r="J12" s="79"/>
      <c r="K12" s="79"/>
      <c r="L12" s="79">
        <v>6</v>
      </c>
      <c r="M12" s="79" t="s">
        <v>16</v>
      </c>
      <c r="N12" s="78"/>
      <c r="O12" s="78"/>
      <c r="P12" s="78"/>
      <c r="Q12" s="78"/>
      <c r="R12" s="78"/>
      <c r="S12" s="78"/>
      <c r="T12" s="78"/>
    </row>
    <row r="13" spans="1:20" x14ac:dyDescent="0.2">
      <c r="A13" s="43" t="s">
        <v>17</v>
      </c>
      <c r="B13" s="4" t="s">
        <v>260</v>
      </c>
      <c r="D13" s="133"/>
      <c r="E13" s="46" t="s">
        <v>12</v>
      </c>
      <c r="F13" s="6">
        <v>42677</v>
      </c>
      <c r="G13" s="80">
        <f t="shared" si="0"/>
        <v>42678</v>
      </c>
      <c r="H13" s="79"/>
      <c r="I13" s="79"/>
      <c r="J13" s="79"/>
      <c r="K13" s="79"/>
      <c r="L13" s="79">
        <v>7</v>
      </c>
      <c r="M13" s="79" t="s">
        <v>18</v>
      </c>
      <c r="N13" s="78"/>
      <c r="O13" s="78"/>
      <c r="P13" s="78"/>
      <c r="Q13" s="78"/>
      <c r="R13" s="78"/>
      <c r="S13" s="78"/>
      <c r="T13" s="78"/>
    </row>
    <row r="14" spans="1:20" x14ac:dyDescent="0.2">
      <c r="A14" s="43" t="s">
        <v>19</v>
      </c>
      <c r="B14" s="4" t="s">
        <v>257</v>
      </c>
      <c r="D14" s="133" t="s">
        <v>20</v>
      </c>
      <c r="E14" s="45" t="s">
        <v>9</v>
      </c>
      <c r="F14" s="5">
        <v>42721</v>
      </c>
      <c r="G14" s="80">
        <f t="shared" si="0"/>
        <v>42722</v>
      </c>
      <c r="H14" s="79"/>
      <c r="I14" s="79"/>
      <c r="J14" s="79"/>
      <c r="K14" s="79"/>
      <c r="L14" s="79">
        <v>8</v>
      </c>
      <c r="M14" s="79" t="s">
        <v>21</v>
      </c>
      <c r="N14" s="78"/>
      <c r="O14" s="78"/>
      <c r="P14" s="78"/>
      <c r="Q14" s="78"/>
      <c r="R14" s="78"/>
      <c r="S14" s="78"/>
      <c r="T14" s="78"/>
    </row>
    <row r="15" spans="1:20" x14ac:dyDescent="0.2">
      <c r="D15" s="133"/>
      <c r="E15" s="46" t="s">
        <v>12</v>
      </c>
      <c r="F15" s="6">
        <v>42738</v>
      </c>
      <c r="G15" s="80">
        <f t="shared" si="0"/>
        <v>42739</v>
      </c>
      <c r="H15" s="79"/>
      <c r="I15" s="79"/>
      <c r="J15" s="79"/>
      <c r="K15" s="79"/>
      <c r="L15" s="79">
        <v>9</v>
      </c>
      <c r="M15" s="79" t="s">
        <v>22</v>
      </c>
      <c r="N15" s="78"/>
      <c r="O15" s="78"/>
      <c r="P15" s="78"/>
      <c r="Q15" s="78"/>
      <c r="R15" s="78"/>
      <c r="S15" s="78"/>
      <c r="T15" s="78"/>
    </row>
    <row r="16" spans="1:20" x14ac:dyDescent="0.2">
      <c r="D16" s="133" t="s">
        <v>23</v>
      </c>
      <c r="E16" s="45" t="s">
        <v>9</v>
      </c>
      <c r="F16" s="5">
        <v>42770</v>
      </c>
      <c r="G16" s="80">
        <f t="shared" si="0"/>
        <v>42771</v>
      </c>
      <c r="H16" s="79"/>
      <c r="I16" s="79"/>
      <c r="J16" s="79"/>
      <c r="K16" s="79"/>
      <c r="L16" s="79">
        <v>10</v>
      </c>
      <c r="M16" s="79" t="s">
        <v>24</v>
      </c>
      <c r="N16" s="78"/>
      <c r="O16" s="78"/>
      <c r="P16" s="78"/>
      <c r="Q16" s="78"/>
      <c r="R16" s="78"/>
      <c r="S16" s="78"/>
      <c r="T16" s="78"/>
    </row>
    <row r="17" spans="1:20" x14ac:dyDescent="0.2">
      <c r="A17" s="44" t="s">
        <v>25</v>
      </c>
      <c r="B17" s="6">
        <v>42615</v>
      </c>
      <c r="D17" s="133"/>
      <c r="E17" s="46" t="s">
        <v>12</v>
      </c>
      <c r="F17" s="6">
        <v>42786</v>
      </c>
      <c r="G17" s="80">
        <f t="shared" si="0"/>
        <v>42787</v>
      </c>
      <c r="H17" s="79"/>
      <c r="I17" s="79"/>
      <c r="J17" s="79"/>
      <c r="K17" s="79"/>
      <c r="L17" s="79">
        <v>11</v>
      </c>
      <c r="M17" s="79" t="s">
        <v>26</v>
      </c>
      <c r="N17" s="78"/>
      <c r="O17" s="78"/>
      <c r="P17" s="78"/>
      <c r="Q17" s="78"/>
      <c r="R17" s="78"/>
      <c r="S17" s="78"/>
      <c r="T17" s="78"/>
    </row>
    <row r="18" spans="1:20" x14ac:dyDescent="0.2">
      <c r="D18" s="133" t="s">
        <v>27</v>
      </c>
      <c r="E18" s="45" t="s">
        <v>9</v>
      </c>
      <c r="F18" s="5">
        <v>42826</v>
      </c>
      <c r="G18" s="80">
        <f t="shared" si="0"/>
        <v>42827</v>
      </c>
      <c r="H18" s="79"/>
      <c r="I18" s="79"/>
      <c r="J18" s="79"/>
      <c r="K18" s="79"/>
      <c r="L18" s="79">
        <v>12</v>
      </c>
      <c r="M18" s="79" t="s">
        <v>28</v>
      </c>
      <c r="N18" s="78"/>
      <c r="O18" s="78"/>
      <c r="P18" s="78"/>
      <c r="Q18" s="78"/>
      <c r="R18" s="78"/>
      <c r="S18" s="78"/>
      <c r="T18" s="78"/>
    </row>
    <row r="19" spans="1:20" x14ac:dyDescent="0.2">
      <c r="D19" s="133"/>
      <c r="E19" s="46" t="s">
        <v>12</v>
      </c>
      <c r="F19" s="6">
        <v>42843</v>
      </c>
      <c r="G19" s="80">
        <f t="shared" si="0"/>
        <v>42844</v>
      </c>
      <c r="H19" s="79"/>
      <c r="I19" s="79"/>
      <c r="J19" s="79"/>
      <c r="K19" s="79"/>
      <c r="L19" s="79"/>
      <c r="M19" s="79"/>
      <c r="N19" s="78"/>
      <c r="O19" s="78"/>
      <c r="P19" s="78"/>
      <c r="Q19" s="78"/>
      <c r="R19" s="78"/>
      <c r="S19" s="78"/>
      <c r="T19" s="78"/>
    </row>
    <row r="20" spans="1:20" x14ac:dyDescent="0.2">
      <c r="D20" s="133" t="s">
        <v>29</v>
      </c>
      <c r="E20" s="45" t="s">
        <v>9</v>
      </c>
      <c r="F20" s="5">
        <v>42924</v>
      </c>
      <c r="G20" s="80">
        <f t="shared" si="0"/>
        <v>42925</v>
      </c>
      <c r="H20" s="79"/>
      <c r="I20" s="79"/>
      <c r="J20" s="79"/>
      <c r="K20" s="79"/>
      <c r="L20" s="79"/>
      <c r="M20" s="79"/>
      <c r="N20" s="78"/>
      <c r="O20" s="78"/>
      <c r="P20" s="78"/>
      <c r="Q20" s="78"/>
      <c r="R20" s="78"/>
      <c r="S20" s="78"/>
      <c r="T20" s="78"/>
    </row>
    <row r="21" spans="1:20" x14ac:dyDescent="0.2">
      <c r="C21" s="7"/>
      <c r="D21" s="133"/>
      <c r="E21" s="46" t="s">
        <v>12</v>
      </c>
      <c r="F21" s="6">
        <v>42979</v>
      </c>
      <c r="G21" s="80">
        <f t="shared" si="0"/>
        <v>42980</v>
      </c>
      <c r="H21" s="79"/>
      <c r="I21" s="79"/>
      <c r="J21" s="79"/>
      <c r="K21" s="79"/>
      <c r="L21" s="79"/>
      <c r="M21" s="79"/>
      <c r="N21" s="78"/>
      <c r="O21" s="78"/>
      <c r="P21" s="78"/>
      <c r="Q21" s="78"/>
      <c r="R21" s="78"/>
      <c r="S21" s="78"/>
      <c r="T21" s="78"/>
    </row>
    <row r="22" spans="1:20" x14ac:dyDescent="0.2">
      <c r="F22" s="8"/>
      <c r="G22" s="81"/>
      <c r="H22" s="81"/>
      <c r="I22" s="81"/>
      <c r="J22" s="81"/>
      <c r="K22" s="81"/>
      <c r="L22" s="81"/>
      <c r="M22" s="81"/>
      <c r="N22" s="81"/>
      <c r="O22" s="81"/>
      <c r="P22" s="81"/>
      <c r="Q22" s="81"/>
      <c r="R22" s="81"/>
      <c r="S22" s="81"/>
      <c r="T22" s="78"/>
    </row>
    <row r="23" spans="1:20" x14ac:dyDescent="0.2">
      <c r="F23" s="8"/>
      <c r="G23" s="81"/>
      <c r="H23" s="81"/>
      <c r="I23" s="81"/>
      <c r="J23" s="81"/>
      <c r="K23" s="81"/>
      <c r="L23" s="81"/>
      <c r="M23" s="81"/>
      <c r="N23" s="81"/>
      <c r="O23" s="81"/>
      <c r="P23" s="81"/>
      <c r="Q23" s="81"/>
      <c r="R23" s="81"/>
      <c r="S23" s="81"/>
      <c r="T23" s="78"/>
    </row>
    <row r="24" spans="1:20" x14ac:dyDescent="0.2">
      <c r="F24" s="8"/>
      <c r="G24" s="81"/>
      <c r="H24" s="81"/>
      <c r="I24" s="81"/>
      <c r="J24" s="81"/>
      <c r="K24" s="81"/>
      <c r="L24" s="81"/>
      <c r="M24" s="81"/>
      <c r="N24" s="81"/>
      <c r="O24" s="81"/>
      <c r="P24" s="81"/>
      <c r="Q24" s="81"/>
      <c r="R24" s="81"/>
      <c r="S24" s="81"/>
      <c r="T24" s="78"/>
    </row>
    <row r="25" spans="1:20" x14ac:dyDescent="0.2">
      <c r="D25" s="47" t="s">
        <v>30</v>
      </c>
      <c r="E25" s="47" t="s">
        <v>31</v>
      </c>
      <c r="F25" s="8"/>
      <c r="G25" s="81"/>
      <c r="H25" s="81"/>
      <c r="I25" s="81"/>
      <c r="J25" s="81"/>
      <c r="K25" s="81"/>
      <c r="L25" s="81"/>
      <c r="M25" s="81"/>
      <c r="N25" s="81"/>
      <c r="O25" s="81"/>
      <c r="P25" s="81"/>
      <c r="Q25" s="81"/>
      <c r="R25" s="81"/>
      <c r="S25" s="81"/>
      <c r="T25" s="78"/>
    </row>
    <row r="26" spans="1:20" x14ac:dyDescent="0.2">
      <c r="D26" s="48" t="s">
        <v>32</v>
      </c>
      <c r="E26" s="41">
        <f>DATE(C7,1,1)</f>
        <v>42736</v>
      </c>
      <c r="F26" s="8"/>
      <c r="G26" s="82"/>
      <c r="H26" s="83"/>
      <c r="I26" s="82"/>
      <c r="J26" s="83"/>
      <c r="K26" s="84"/>
      <c r="L26" s="85"/>
      <c r="M26" s="81"/>
      <c r="N26" s="81"/>
      <c r="O26" s="81"/>
      <c r="P26" s="81"/>
      <c r="Q26" s="81"/>
      <c r="R26" s="81"/>
      <c r="S26" s="81"/>
      <c r="T26" s="78"/>
    </row>
    <row r="27" spans="1:20" x14ac:dyDescent="0.2">
      <c r="D27" s="48" t="s">
        <v>33</v>
      </c>
      <c r="E27" s="42">
        <f>ROUND(DATE($C$7,4,MOD(234-11*MOD($C$7,19),30))/7,0)*7-6</f>
        <v>42841</v>
      </c>
      <c r="F27" s="8"/>
      <c r="G27" s="82"/>
      <c r="H27" s="83"/>
      <c r="I27" s="82"/>
      <c r="J27" s="83"/>
      <c r="K27" s="84"/>
      <c r="L27" s="85"/>
      <c r="M27" s="81"/>
      <c r="N27" s="81"/>
      <c r="O27" s="81"/>
      <c r="P27" s="81"/>
      <c r="Q27" s="81"/>
      <c r="R27" s="81"/>
      <c r="S27" s="81"/>
      <c r="T27" s="78"/>
    </row>
    <row r="28" spans="1:20" x14ac:dyDescent="0.2">
      <c r="C28" s="9"/>
      <c r="D28" s="48" t="s">
        <v>34</v>
      </c>
      <c r="E28" s="41">
        <f>DATE(C7,5,1)</f>
        <v>42856</v>
      </c>
      <c r="F28" s="10"/>
      <c r="G28" s="82"/>
      <c r="H28" s="83"/>
      <c r="I28" s="82"/>
      <c r="J28" s="83"/>
      <c r="K28" s="84"/>
      <c r="L28" s="85"/>
      <c r="M28" s="81"/>
      <c r="N28" s="81"/>
      <c r="O28" s="81"/>
      <c r="P28" s="81"/>
      <c r="Q28" s="81"/>
      <c r="R28" s="81"/>
      <c r="S28" s="81"/>
      <c r="T28" s="78"/>
    </row>
    <row r="29" spans="1:20" x14ac:dyDescent="0.2">
      <c r="C29" s="11"/>
      <c r="D29" s="49" t="s">
        <v>35</v>
      </c>
      <c r="E29" s="41">
        <f>DATE(C7,5,8)</f>
        <v>42863</v>
      </c>
      <c r="F29" s="10"/>
      <c r="G29" s="82"/>
      <c r="H29" s="83"/>
      <c r="I29" s="82"/>
      <c r="J29" s="83"/>
      <c r="K29" s="84"/>
      <c r="L29" s="85"/>
      <c r="M29" s="81"/>
      <c r="N29" s="81"/>
      <c r="O29" s="81"/>
      <c r="P29" s="81"/>
      <c r="Q29" s="81"/>
      <c r="R29" s="81"/>
      <c r="S29" s="81"/>
      <c r="T29" s="78"/>
    </row>
    <row r="30" spans="1:20" x14ac:dyDescent="0.2">
      <c r="D30" s="48" t="s">
        <v>36</v>
      </c>
      <c r="E30" s="41">
        <f>$E$27+39</f>
        <v>42880</v>
      </c>
      <c r="F30" s="10"/>
      <c r="G30" s="81"/>
      <c r="H30" s="81"/>
      <c r="I30" s="81"/>
      <c r="J30" s="81"/>
      <c r="K30" s="81"/>
      <c r="L30" s="81"/>
      <c r="M30" s="81"/>
      <c r="N30" s="81"/>
      <c r="O30" s="81"/>
      <c r="P30" s="81"/>
      <c r="Q30" s="81"/>
      <c r="R30" s="81"/>
      <c r="S30" s="81"/>
      <c r="T30" s="78"/>
    </row>
    <row r="31" spans="1:20" x14ac:dyDescent="0.2">
      <c r="D31" s="48" t="s">
        <v>37</v>
      </c>
      <c r="E31" s="41">
        <f>E27+50</f>
        <v>42891</v>
      </c>
      <c r="F31" s="10"/>
      <c r="G31" s="81"/>
      <c r="H31" s="81"/>
      <c r="I31" s="81"/>
      <c r="J31" s="81"/>
      <c r="K31" s="81"/>
      <c r="L31" s="81"/>
      <c r="M31" s="81"/>
      <c r="N31" s="81"/>
      <c r="O31" s="81"/>
      <c r="P31" s="81"/>
      <c r="Q31" s="81"/>
      <c r="R31" s="81"/>
      <c r="S31" s="81"/>
      <c r="T31" s="78"/>
    </row>
    <row r="32" spans="1:20" x14ac:dyDescent="0.2">
      <c r="D32" s="48" t="s">
        <v>38</v>
      </c>
      <c r="E32" s="41">
        <f>DATE(C7,7,14)</f>
        <v>42930</v>
      </c>
      <c r="F32" s="10"/>
      <c r="G32" s="81"/>
      <c r="H32" s="81"/>
      <c r="I32" s="81"/>
      <c r="J32" s="81"/>
      <c r="K32" s="81"/>
      <c r="L32" s="81"/>
      <c r="M32" s="81"/>
      <c r="N32" s="81"/>
      <c r="O32" s="81"/>
      <c r="P32" s="81"/>
      <c r="Q32" s="81"/>
      <c r="R32" s="81"/>
      <c r="S32" s="81"/>
      <c r="T32" s="78"/>
    </row>
    <row r="33" spans="4:20" x14ac:dyDescent="0.2">
      <c r="D33" s="48" t="s">
        <v>39</v>
      </c>
      <c r="E33" s="41">
        <f>DATE(A7,8,15)</f>
        <v>42597</v>
      </c>
      <c r="F33" s="10"/>
      <c r="G33" s="81"/>
      <c r="H33" s="81"/>
      <c r="I33" s="81"/>
      <c r="J33" s="81"/>
      <c r="K33" s="81"/>
      <c r="L33" s="81"/>
      <c r="M33" s="81"/>
      <c r="N33" s="81"/>
      <c r="O33" s="81"/>
      <c r="P33" s="81"/>
      <c r="Q33" s="81"/>
      <c r="R33" s="81"/>
      <c r="S33" s="81"/>
      <c r="T33" s="78"/>
    </row>
    <row r="34" spans="4:20" x14ac:dyDescent="0.2">
      <c r="D34" s="48" t="s">
        <v>40</v>
      </c>
      <c r="E34" s="41">
        <f>DATE(A7,11,1)</f>
        <v>42675</v>
      </c>
      <c r="F34" s="10"/>
      <c r="G34" s="81"/>
      <c r="H34" s="81"/>
      <c r="I34" s="81"/>
      <c r="J34" s="81"/>
      <c r="K34" s="81"/>
      <c r="L34" s="81"/>
      <c r="M34" s="81"/>
      <c r="N34" s="81"/>
      <c r="O34" s="81"/>
      <c r="P34" s="81"/>
      <c r="Q34" s="81"/>
      <c r="R34" s="81"/>
      <c r="S34" s="81"/>
      <c r="T34" s="78"/>
    </row>
    <row r="35" spans="4:20" x14ac:dyDescent="0.2">
      <c r="D35" s="48" t="s">
        <v>41</v>
      </c>
      <c r="E35" s="41">
        <f>DATE(A7,11,11)</f>
        <v>42685</v>
      </c>
      <c r="F35" s="10"/>
      <c r="G35" s="81"/>
      <c r="H35" s="81"/>
      <c r="I35" s="81"/>
      <c r="J35" s="81"/>
      <c r="K35" s="81"/>
      <c r="L35" s="81"/>
      <c r="M35" s="81"/>
      <c r="N35" s="81"/>
      <c r="O35" s="81"/>
      <c r="P35" s="81"/>
      <c r="Q35" s="81"/>
      <c r="R35" s="81"/>
      <c r="S35" s="81"/>
      <c r="T35" s="78"/>
    </row>
    <row r="36" spans="4:20" x14ac:dyDescent="0.2">
      <c r="D36" s="48" t="s">
        <v>42</v>
      </c>
      <c r="E36" s="41">
        <f>DATE(A7,12,25)</f>
        <v>42729</v>
      </c>
      <c r="F36" s="10"/>
      <c r="G36" s="81"/>
      <c r="H36" s="81"/>
      <c r="I36" s="81"/>
      <c r="J36" s="81"/>
      <c r="K36" s="81"/>
      <c r="L36" s="81"/>
      <c r="M36" s="81"/>
      <c r="N36" s="81"/>
      <c r="O36" s="81"/>
      <c r="P36" s="81"/>
      <c r="Q36" s="81"/>
      <c r="R36" s="81"/>
      <c r="S36" s="81"/>
      <c r="T36" s="78"/>
    </row>
    <row r="37" spans="4:20" x14ac:dyDescent="0.2">
      <c r="D37" s="4" t="s">
        <v>43</v>
      </c>
      <c r="E37" s="6"/>
      <c r="F37" s="8"/>
      <c r="G37" s="81"/>
      <c r="H37" s="81"/>
      <c r="I37" s="81"/>
      <c r="J37" s="81"/>
      <c r="K37" s="81"/>
      <c r="L37" s="81"/>
      <c r="M37" s="81"/>
      <c r="N37" s="81"/>
      <c r="O37" s="81"/>
      <c r="P37" s="81"/>
      <c r="Q37" s="81"/>
      <c r="R37" s="81"/>
      <c r="S37" s="81"/>
      <c r="T37" s="78"/>
    </row>
    <row r="38" spans="4:20" x14ac:dyDescent="0.2">
      <c r="D38" s="4"/>
      <c r="E38" s="6"/>
      <c r="F38" s="8"/>
      <c r="G38" s="81"/>
      <c r="H38" s="81"/>
      <c r="I38" s="81"/>
      <c r="J38" s="81"/>
      <c r="K38" s="81"/>
      <c r="L38" s="81"/>
      <c r="M38" s="81"/>
      <c r="N38" s="81"/>
      <c r="O38" s="81"/>
      <c r="P38" s="81"/>
      <c r="Q38" s="81"/>
      <c r="R38" s="81"/>
      <c r="S38" s="81"/>
      <c r="T38" s="78"/>
    </row>
    <row r="39" spans="4:20" x14ac:dyDescent="0.2">
      <c r="D39" s="4"/>
      <c r="E39" s="6"/>
      <c r="F39" s="8"/>
      <c r="G39" s="81"/>
      <c r="H39" s="81"/>
      <c r="I39" s="81"/>
      <c r="J39" s="81"/>
      <c r="K39" s="81"/>
      <c r="L39" s="81"/>
      <c r="M39" s="81"/>
      <c r="N39" s="81"/>
      <c r="O39" s="81"/>
      <c r="P39" s="81"/>
      <c r="Q39" s="81"/>
      <c r="R39" s="81"/>
      <c r="S39" s="81"/>
      <c r="T39" s="78"/>
    </row>
    <row r="40" spans="4:20" x14ac:dyDescent="0.2">
      <c r="D40" s="4"/>
      <c r="E40" s="6"/>
      <c r="F40" s="8"/>
      <c r="G40" s="81"/>
      <c r="H40" s="81"/>
      <c r="I40" s="81"/>
      <c r="J40" s="81"/>
      <c r="K40" s="81"/>
      <c r="L40" s="81"/>
      <c r="M40" s="81"/>
      <c r="N40" s="81"/>
      <c r="O40" s="81"/>
      <c r="P40" s="81"/>
      <c r="Q40" s="81"/>
      <c r="R40" s="81"/>
      <c r="S40" s="81"/>
      <c r="T40" s="78"/>
    </row>
    <row r="41" spans="4:20" x14ac:dyDescent="0.2">
      <c r="D41" s="4"/>
      <c r="E41" s="6"/>
      <c r="F41" s="8"/>
      <c r="G41" s="81"/>
      <c r="H41" s="81"/>
      <c r="I41" s="81"/>
      <c r="J41" s="81"/>
      <c r="K41" s="81"/>
      <c r="L41" s="81"/>
      <c r="M41" s="81"/>
      <c r="N41" s="81"/>
      <c r="O41" s="81"/>
      <c r="P41" s="81"/>
      <c r="Q41" s="81"/>
      <c r="R41" s="81"/>
      <c r="S41" s="81"/>
      <c r="T41" s="78"/>
    </row>
    <row r="42" spans="4:20" x14ac:dyDescent="0.2">
      <c r="D42" s="4"/>
      <c r="E42" s="6"/>
      <c r="F42" s="8"/>
      <c r="G42" s="81"/>
      <c r="H42" s="81"/>
      <c r="I42" s="81"/>
      <c r="J42" s="81"/>
      <c r="K42" s="81"/>
      <c r="L42" s="81"/>
      <c r="M42" s="81"/>
      <c r="N42" s="81"/>
      <c r="O42" s="81"/>
      <c r="P42" s="81"/>
      <c r="Q42" s="81"/>
      <c r="R42" s="81"/>
      <c r="S42" s="81"/>
      <c r="T42" s="78"/>
    </row>
    <row r="43" spans="4:20" x14ac:dyDescent="0.2">
      <c r="D43" s="4"/>
      <c r="E43" s="6"/>
      <c r="F43" s="8"/>
      <c r="G43" s="8"/>
      <c r="H43" s="8"/>
      <c r="I43" s="8"/>
      <c r="J43" s="8"/>
      <c r="K43" s="8"/>
      <c r="L43" s="8"/>
      <c r="M43" s="8"/>
      <c r="N43" s="8"/>
      <c r="O43" s="8"/>
      <c r="P43" s="8"/>
      <c r="Q43" s="8"/>
      <c r="R43" s="8"/>
      <c r="S43" s="8"/>
    </row>
    <row r="44" spans="4:20" x14ac:dyDescent="0.2">
      <c r="D44" s="4"/>
      <c r="E44" s="6"/>
      <c r="F44" s="8"/>
      <c r="G44" s="8"/>
      <c r="H44" s="8"/>
      <c r="I44" s="8"/>
      <c r="J44" s="8"/>
      <c r="K44" s="8"/>
      <c r="L44" s="8"/>
      <c r="M44" s="8"/>
      <c r="N44" s="8"/>
      <c r="O44" s="8"/>
      <c r="P44" s="8"/>
      <c r="Q44" s="8"/>
      <c r="R44" s="8"/>
      <c r="S44" s="8"/>
    </row>
    <row r="45" spans="4:20" x14ac:dyDescent="0.2">
      <c r="D45" s="4"/>
      <c r="E45" s="6"/>
      <c r="F45" s="8"/>
      <c r="G45" s="8"/>
      <c r="H45" s="8"/>
      <c r="I45" s="8"/>
      <c r="J45" s="8"/>
      <c r="K45" s="8"/>
      <c r="L45" s="8"/>
      <c r="M45" s="8"/>
      <c r="N45" s="8"/>
      <c r="O45" s="8"/>
      <c r="P45" s="8"/>
      <c r="Q45" s="8"/>
      <c r="R45" s="8"/>
      <c r="S45" s="8"/>
    </row>
    <row r="46" spans="4:20" x14ac:dyDescent="0.2">
      <c r="D46" s="4"/>
      <c r="E46" s="6"/>
      <c r="F46" s="8"/>
      <c r="G46" s="8"/>
      <c r="H46" s="8"/>
      <c r="I46" s="8"/>
      <c r="J46" s="8"/>
      <c r="K46" s="8"/>
      <c r="L46" s="8"/>
      <c r="M46" s="8"/>
      <c r="N46" s="8"/>
      <c r="O46" s="8"/>
      <c r="P46" s="8"/>
      <c r="Q46" s="8"/>
      <c r="R46" s="8"/>
      <c r="S46" s="8"/>
    </row>
    <row r="47" spans="4:20" x14ac:dyDescent="0.2">
      <c r="D47" s="4"/>
      <c r="E47" s="6"/>
      <c r="F47" s="8"/>
      <c r="G47" s="8"/>
      <c r="H47" s="8"/>
      <c r="I47" s="8"/>
      <c r="J47" s="8"/>
      <c r="K47" s="8"/>
      <c r="L47" s="8"/>
      <c r="M47" s="8"/>
      <c r="N47" s="8"/>
      <c r="O47" s="8"/>
      <c r="P47" s="8"/>
      <c r="Q47" s="8"/>
      <c r="R47" s="8"/>
      <c r="S47" s="8"/>
    </row>
    <row r="48" spans="4:20" x14ac:dyDescent="0.2">
      <c r="D48" s="4"/>
      <c r="E48" s="6"/>
      <c r="F48" s="8"/>
      <c r="G48" s="8"/>
      <c r="H48" s="8"/>
      <c r="I48" s="8"/>
      <c r="J48" s="8"/>
      <c r="K48" s="8"/>
      <c r="L48" s="8"/>
      <c r="M48" s="8"/>
      <c r="N48" s="8"/>
      <c r="O48" s="8"/>
      <c r="P48" s="8"/>
      <c r="Q48" s="8"/>
      <c r="R48" s="8"/>
      <c r="S48" s="8"/>
    </row>
    <row r="49" spans="4:19" x14ac:dyDescent="0.2">
      <c r="D49" s="4"/>
      <c r="E49" s="6"/>
      <c r="F49" s="8"/>
      <c r="G49" s="8"/>
      <c r="H49" s="8"/>
      <c r="I49" s="8"/>
      <c r="J49" s="8"/>
      <c r="K49" s="8"/>
      <c r="L49" s="8"/>
      <c r="M49" s="8"/>
      <c r="N49" s="8"/>
      <c r="O49" s="8"/>
      <c r="P49" s="8"/>
      <c r="Q49" s="8"/>
      <c r="R49" s="8"/>
      <c r="S49" s="8"/>
    </row>
    <row r="50" spans="4:19" x14ac:dyDescent="0.2">
      <c r="D50" s="4"/>
      <c r="E50" s="6"/>
      <c r="F50" s="8"/>
      <c r="G50" s="8"/>
      <c r="H50" s="8"/>
      <c r="I50" s="8"/>
      <c r="J50" s="8"/>
      <c r="K50" s="8"/>
      <c r="L50" s="8"/>
      <c r="M50" s="8"/>
      <c r="N50" s="8"/>
      <c r="O50" s="8"/>
      <c r="P50" s="8"/>
      <c r="Q50" s="8"/>
      <c r="R50" s="8"/>
      <c r="S50" s="8"/>
    </row>
  </sheetData>
  <mergeCells count="9">
    <mergeCell ref="D14:D15"/>
    <mergeCell ref="D16:D17"/>
    <mergeCell ref="D18:D19"/>
    <mergeCell ref="D20:D21"/>
    <mergeCell ref="A4:D6"/>
    <mergeCell ref="C7:D7"/>
    <mergeCell ref="D8:F9"/>
    <mergeCell ref="D10:D11"/>
    <mergeCell ref="D12:D13"/>
  </mergeCells>
  <printOptions horizontalCentered="1" verticalCentered="1"/>
  <pageMargins left="0.196527777777778" right="0.196527777777778" top="0.196527777777778" bottom="0.196527777777778" header="0.51180555555555496" footer="0.51180555555555496"/>
  <pageSetup paperSize="9" orientation="portrait" useFirstPageNumber="1" horizontalDpi="4294967293" verticalDpi="0"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AMK161"/>
  <sheetViews>
    <sheetView zoomScale="85" zoomScaleNormal="85" workbookViewId="0">
      <pane ySplit="7" topLeftCell="A8" activePane="bottomLeft" state="frozen"/>
      <selection activeCell="L3" sqref="L3:O7"/>
      <selection pane="bottomLeft" activeCell="I8" sqref="I8"/>
    </sheetView>
  </sheetViews>
  <sheetFormatPr baseColWidth="10" defaultColWidth="9.140625" defaultRowHeight="12.75" x14ac:dyDescent="0.2"/>
  <cols>
    <col min="1" max="1" width="8" style="31"/>
    <col min="2" max="2" width="7.42578125" style="31"/>
    <col min="3" max="3" width="11" style="31"/>
    <col min="4" max="4" width="11.7109375" style="31"/>
    <col min="5" max="5" width="15.28515625" style="31"/>
    <col min="6" max="6" width="14" style="31"/>
    <col min="7" max="7" width="15.5703125" style="31" customWidth="1"/>
    <col min="8" max="8" width="42.5703125" style="31"/>
    <col min="9" max="9" width="24" style="31"/>
    <col min="10" max="10" width="23.140625" style="31"/>
    <col min="11" max="11" width="13.7109375" style="32"/>
    <col min="12" max="24" width="13.7109375" style="33"/>
    <col min="25" max="1025" width="13.7109375" style="31"/>
    <col min="1026" max="16384" width="9.140625" style="12"/>
  </cols>
  <sheetData>
    <row r="1" spans="1:1025" s="54" customFormat="1" ht="12.75" customHeight="1" x14ac:dyDescent="0.2">
      <c r="A1" s="145" t="str">
        <f>Configuration!A7&amp;Configuration!B7&amp;Configuration!C7</f>
        <v>2016-2017</v>
      </c>
      <c r="B1" s="145"/>
      <c r="C1" s="50"/>
      <c r="D1" s="50"/>
      <c r="E1" s="50"/>
      <c r="F1" s="50"/>
      <c r="G1" s="50"/>
      <c r="H1" s="50"/>
      <c r="I1" s="50"/>
      <c r="J1" s="51"/>
      <c r="K1" s="52"/>
      <c r="L1" s="53"/>
      <c r="M1" s="53"/>
      <c r="N1" s="53"/>
      <c r="O1" s="53"/>
      <c r="P1" s="53"/>
      <c r="Q1" s="53"/>
      <c r="R1" s="53"/>
      <c r="S1" s="53"/>
      <c r="T1" s="53"/>
      <c r="U1" s="53"/>
      <c r="V1" s="53"/>
      <c r="W1" s="53"/>
      <c r="X1" s="53"/>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c r="AGU1" s="50"/>
      <c r="AGV1" s="50"/>
      <c r="AGW1" s="50"/>
      <c r="AGX1" s="50"/>
      <c r="AGY1" s="50"/>
      <c r="AGZ1" s="50"/>
      <c r="AHA1" s="50"/>
      <c r="AHB1" s="50"/>
      <c r="AHC1" s="50"/>
      <c r="AHD1" s="50"/>
      <c r="AHE1" s="50"/>
      <c r="AHF1" s="50"/>
      <c r="AHG1" s="50"/>
      <c r="AHH1" s="50"/>
      <c r="AHI1" s="50"/>
      <c r="AHJ1" s="50"/>
      <c r="AHK1" s="50"/>
      <c r="AHL1" s="50"/>
      <c r="AHM1" s="50"/>
      <c r="AHN1" s="50"/>
      <c r="AHO1" s="50"/>
      <c r="AHP1" s="50"/>
      <c r="AHQ1" s="50"/>
      <c r="AHR1" s="50"/>
      <c r="AHS1" s="50"/>
      <c r="AHT1" s="50"/>
      <c r="AHU1" s="50"/>
      <c r="AHV1" s="50"/>
      <c r="AHW1" s="50"/>
      <c r="AHX1" s="50"/>
      <c r="AHY1" s="50"/>
      <c r="AHZ1" s="50"/>
      <c r="AIA1" s="50"/>
      <c r="AIB1" s="50"/>
      <c r="AIC1" s="50"/>
      <c r="AID1" s="50"/>
      <c r="AIE1" s="50"/>
      <c r="AIF1" s="50"/>
      <c r="AIG1" s="50"/>
      <c r="AIH1" s="50"/>
      <c r="AII1" s="50"/>
      <c r="AIJ1" s="50"/>
      <c r="AIK1" s="50"/>
      <c r="AIL1" s="50"/>
      <c r="AIM1" s="50"/>
      <c r="AIN1" s="50"/>
      <c r="AIO1" s="50"/>
      <c r="AIP1" s="50"/>
      <c r="AIQ1" s="50"/>
      <c r="AIR1" s="50"/>
      <c r="AIS1" s="50"/>
      <c r="AIT1" s="50"/>
      <c r="AIU1" s="50"/>
      <c r="AIV1" s="50"/>
      <c r="AIW1" s="50"/>
      <c r="AIX1" s="50"/>
      <c r="AIY1" s="50"/>
      <c r="AIZ1" s="50"/>
      <c r="AJA1" s="50"/>
      <c r="AJB1" s="50"/>
      <c r="AJC1" s="50"/>
      <c r="AJD1" s="50"/>
      <c r="AJE1" s="50"/>
      <c r="AJF1" s="50"/>
      <c r="AJG1" s="50"/>
      <c r="AJH1" s="50"/>
      <c r="AJI1" s="50"/>
      <c r="AJJ1" s="50"/>
      <c r="AJK1" s="50"/>
      <c r="AJL1" s="50"/>
      <c r="AJM1" s="50"/>
      <c r="AJN1" s="50"/>
      <c r="AJO1" s="50"/>
      <c r="AJP1" s="50"/>
      <c r="AJQ1" s="50"/>
      <c r="AJR1" s="50"/>
      <c r="AJS1" s="50"/>
      <c r="AJT1" s="50"/>
      <c r="AJU1" s="50"/>
      <c r="AJV1" s="50"/>
      <c r="AJW1" s="50"/>
      <c r="AJX1" s="50"/>
      <c r="AJY1" s="50"/>
      <c r="AJZ1" s="50"/>
      <c r="AKA1" s="50"/>
      <c r="AKB1" s="50"/>
      <c r="AKC1" s="50"/>
      <c r="AKD1" s="50"/>
      <c r="AKE1" s="50"/>
      <c r="AKF1" s="50"/>
      <c r="AKG1" s="50"/>
      <c r="AKH1" s="50"/>
      <c r="AKI1" s="50"/>
      <c r="AKJ1" s="50"/>
      <c r="AKK1" s="50"/>
      <c r="AKL1" s="50"/>
      <c r="AKM1" s="50"/>
      <c r="AKN1" s="50"/>
      <c r="AKO1" s="50"/>
      <c r="AKP1" s="50"/>
      <c r="AKQ1" s="50"/>
      <c r="AKR1" s="50"/>
      <c r="AKS1" s="50"/>
      <c r="AKT1" s="50"/>
      <c r="AKU1" s="50"/>
      <c r="AKV1" s="50"/>
      <c r="AKW1" s="50"/>
      <c r="AKX1" s="50"/>
      <c r="AKY1" s="50"/>
      <c r="AKZ1" s="50"/>
      <c r="ALA1" s="50"/>
      <c r="ALB1" s="50"/>
      <c r="ALC1" s="50"/>
      <c r="ALD1" s="50"/>
      <c r="ALE1" s="50"/>
      <c r="ALF1" s="50"/>
      <c r="ALG1" s="50"/>
      <c r="ALH1" s="50"/>
      <c r="ALI1" s="50"/>
      <c r="ALJ1" s="50"/>
      <c r="ALK1" s="50"/>
      <c r="ALL1" s="50"/>
      <c r="ALM1" s="50"/>
      <c r="ALN1" s="50"/>
      <c r="ALO1" s="50"/>
      <c r="ALP1" s="50"/>
      <c r="ALQ1" s="50"/>
      <c r="ALR1" s="50"/>
      <c r="ALS1" s="50"/>
      <c r="ALT1" s="50"/>
      <c r="ALU1" s="50"/>
      <c r="ALV1" s="50"/>
      <c r="ALW1" s="50"/>
      <c r="ALX1" s="50"/>
      <c r="ALY1" s="50"/>
      <c r="ALZ1" s="50"/>
      <c r="AMA1" s="50"/>
      <c r="AMB1" s="50"/>
      <c r="AMC1" s="50"/>
      <c r="AMD1" s="50"/>
      <c r="AME1" s="50"/>
      <c r="AMF1" s="50"/>
      <c r="AMG1" s="50"/>
      <c r="AMH1" s="50"/>
      <c r="AMI1" s="50"/>
      <c r="AMJ1" s="50"/>
      <c r="AMK1" s="50"/>
    </row>
    <row r="2" spans="1:1025" s="54" customFormat="1" ht="27.6" customHeight="1" x14ac:dyDescent="0.2">
      <c r="A2" s="55" t="s">
        <v>44</v>
      </c>
      <c r="B2" s="55" t="str">
        <f>Configuration!$B$13</f>
        <v>niveau</v>
      </c>
      <c r="C2" s="146" t="s">
        <v>45</v>
      </c>
      <c r="D2" s="146"/>
      <c r="E2" s="147" t="str">
        <f>Configuration!B14</f>
        <v>Mr DUPONT</v>
      </c>
      <c r="F2" s="147"/>
      <c r="G2" s="147"/>
      <c r="I2" s="56" t="s">
        <v>46</v>
      </c>
      <c r="J2" s="57" t="s">
        <v>47</v>
      </c>
      <c r="K2" s="52"/>
      <c r="L2" s="148" t="s">
        <v>48</v>
      </c>
      <c r="M2" s="148"/>
      <c r="N2" s="148"/>
      <c r="O2" s="58"/>
      <c r="P2" s="53"/>
      <c r="Q2" s="53"/>
      <c r="R2" s="53"/>
      <c r="S2" s="53"/>
      <c r="T2" s="53"/>
      <c r="U2" s="53"/>
      <c r="V2" s="53"/>
      <c r="W2" s="53"/>
      <c r="X2" s="53"/>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row>
    <row r="3" spans="1:1025" s="54" customFormat="1" ht="29.85" customHeight="1" x14ac:dyDescent="0.2">
      <c r="A3" s="51"/>
      <c r="B3" s="50"/>
      <c r="C3" s="50"/>
      <c r="D3" s="51"/>
      <c r="E3" s="149" t="s">
        <v>49</v>
      </c>
      <c r="F3" s="149"/>
      <c r="G3" s="149"/>
      <c r="H3" s="149"/>
      <c r="I3" s="50"/>
      <c r="J3" s="51"/>
      <c r="K3" s="52"/>
      <c r="L3" s="150" t="str">
        <f ca="1">IF('Planning annuel'!S22=0,"",'Planning annuel'!S22)</f>
        <v/>
      </c>
      <c r="M3" s="150"/>
      <c r="N3" s="150"/>
      <c r="O3" s="150"/>
      <c r="P3" s="53"/>
      <c r="Q3" s="53"/>
      <c r="R3" s="53"/>
      <c r="S3" s="53"/>
      <c r="T3" s="53"/>
      <c r="U3" s="53"/>
      <c r="V3" s="53"/>
      <c r="W3" s="53"/>
      <c r="X3" s="53"/>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c r="ALZ3" s="50"/>
      <c r="AMA3" s="50"/>
      <c r="AMB3" s="50"/>
      <c r="AMC3" s="50"/>
      <c r="AMD3" s="50"/>
      <c r="AME3" s="50"/>
      <c r="AMF3" s="50"/>
      <c r="AMG3" s="50"/>
      <c r="AMH3" s="50"/>
      <c r="AMI3" s="50"/>
      <c r="AMJ3" s="50"/>
      <c r="AMK3" s="50"/>
    </row>
    <row r="4" spans="1:1025" s="54" customFormat="1" x14ac:dyDescent="0.2">
      <c r="A4" s="59" t="s">
        <v>50</v>
      </c>
      <c r="B4" s="151">
        <v>42891</v>
      </c>
      <c r="C4" s="151"/>
      <c r="D4" s="50"/>
      <c r="E4" s="50"/>
      <c r="F4" s="50"/>
      <c r="G4" s="50"/>
      <c r="H4" s="50"/>
      <c r="I4" s="50"/>
      <c r="J4" s="51"/>
      <c r="K4" s="52"/>
      <c r="L4" s="150"/>
      <c r="M4" s="150"/>
      <c r="N4" s="150"/>
      <c r="O4" s="150"/>
      <c r="P4" s="53"/>
      <c r="Q4" s="53"/>
      <c r="R4" s="53"/>
      <c r="S4" s="53"/>
      <c r="T4" s="53"/>
      <c r="U4" s="53"/>
      <c r="V4" s="53"/>
      <c r="W4" s="53"/>
      <c r="X4" s="53"/>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c r="AMK4" s="50"/>
    </row>
    <row r="5" spans="1:1025" s="54" customFormat="1" x14ac:dyDescent="0.2">
      <c r="A5" s="50"/>
      <c r="B5" s="50"/>
      <c r="C5" s="50"/>
      <c r="D5" s="50"/>
      <c r="E5" s="50"/>
      <c r="F5" s="50"/>
      <c r="G5" s="50"/>
      <c r="H5" s="50"/>
      <c r="I5" s="50"/>
      <c r="J5" s="50"/>
      <c r="K5" s="52"/>
      <c r="L5" s="150"/>
      <c r="M5" s="150"/>
      <c r="N5" s="150"/>
      <c r="O5" s="150"/>
      <c r="P5" s="53"/>
      <c r="Q5" s="53"/>
      <c r="R5" s="53"/>
      <c r="S5" s="53"/>
      <c r="T5" s="53"/>
      <c r="U5" s="53"/>
      <c r="V5" s="53"/>
      <c r="W5" s="53"/>
      <c r="X5" s="53"/>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c r="OI5" s="50"/>
      <c r="OJ5" s="50"/>
      <c r="OK5" s="50"/>
      <c r="OL5" s="50"/>
      <c r="OM5" s="50"/>
      <c r="ON5" s="50"/>
      <c r="OO5" s="50"/>
      <c r="OP5" s="50"/>
      <c r="OQ5" s="50"/>
      <c r="OR5" s="50"/>
      <c r="OS5" s="50"/>
      <c r="OT5" s="50"/>
      <c r="OU5" s="50"/>
      <c r="OV5" s="50"/>
      <c r="OW5" s="50"/>
      <c r="OX5" s="50"/>
      <c r="OY5" s="50"/>
      <c r="OZ5" s="50"/>
      <c r="PA5" s="50"/>
      <c r="PB5" s="50"/>
      <c r="PC5" s="50"/>
      <c r="PD5" s="50"/>
      <c r="PE5" s="50"/>
      <c r="PF5" s="50"/>
      <c r="PG5" s="50"/>
      <c r="PH5" s="50"/>
      <c r="PI5" s="50"/>
      <c r="PJ5" s="50"/>
      <c r="PK5" s="50"/>
      <c r="PL5" s="50"/>
      <c r="PM5" s="50"/>
      <c r="PN5" s="50"/>
      <c r="PO5" s="50"/>
      <c r="PP5" s="50"/>
      <c r="PQ5" s="50"/>
      <c r="PR5" s="50"/>
      <c r="PS5" s="50"/>
      <c r="PT5" s="50"/>
      <c r="PU5" s="50"/>
      <c r="PV5" s="50"/>
      <c r="PW5" s="50"/>
      <c r="PX5" s="50"/>
      <c r="PY5" s="50"/>
      <c r="PZ5" s="50"/>
      <c r="QA5" s="50"/>
      <c r="QB5" s="50"/>
      <c r="QC5" s="50"/>
      <c r="QD5" s="50"/>
      <c r="QE5" s="50"/>
      <c r="QF5" s="50"/>
      <c r="QG5" s="50"/>
      <c r="QH5" s="50"/>
      <c r="QI5" s="50"/>
      <c r="QJ5" s="50"/>
      <c r="QK5" s="50"/>
      <c r="QL5" s="50"/>
      <c r="QM5" s="50"/>
      <c r="QN5" s="50"/>
      <c r="QO5" s="50"/>
      <c r="QP5" s="50"/>
      <c r="QQ5" s="50"/>
      <c r="QR5" s="50"/>
      <c r="QS5" s="50"/>
      <c r="QT5" s="50"/>
      <c r="QU5" s="50"/>
      <c r="QV5" s="50"/>
      <c r="QW5" s="50"/>
      <c r="QX5" s="50"/>
      <c r="QY5" s="50"/>
      <c r="QZ5" s="50"/>
      <c r="RA5" s="50"/>
      <c r="RB5" s="50"/>
      <c r="RC5" s="50"/>
      <c r="RD5" s="50"/>
      <c r="RE5" s="50"/>
      <c r="RF5" s="50"/>
      <c r="RG5" s="50"/>
      <c r="RH5" s="50"/>
      <c r="RI5" s="50"/>
      <c r="RJ5" s="50"/>
      <c r="RK5" s="50"/>
      <c r="RL5" s="50"/>
      <c r="RM5" s="50"/>
      <c r="RN5" s="50"/>
      <c r="RO5" s="50"/>
      <c r="RP5" s="50"/>
      <c r="RQ5" s="50"/>
      <c r="RR5" s="50"/>
      <c r="RS5" s="50"/>
      <c r="RT5" s="50"/>
      <c r="RU5" s="50"/>
      <c r="RV5" s="50"/>
      <c r="RW5" s="50"/>
      <c r="RX5" s="50"/>
      <c r="RY5" s="50"/>
      <c r="RZ5" s="50"/>
      <c r="SA5" s="50"/>
      <c r="SB5" s="50"/>
      <c r="SC5" s="50"/>
      <c r="SD5" s="50"/>
      <c r="SE5" s="50"/>
      <c r="SF5" s="50"/>
      <c r="SG5" s="50"/>
      <c r="SH5" s="50"/>
      <c r="SI5" s="50"/>
      <c r="SJ5" s="50"/>
      <c r="SK5" s="50"/>
      <c r="SL5" s="50"/>
      <c r="SM5" s="50"/>
      <c r="SN5" s="50"/>
      <c r="SO5" s="50"/>
      <c r="SP5" s="50"/>
      <c r="SQ5" s="50"/>
      <c r="SR5" s="50"/>
      <c r="SS5" s="50"/>
      <c r="ST5" s="50"/>
      <c r="SU5" s="50"/>
      <c r="SV5" s="50"/>
      <c r="SW5" s="50"/>
      <c r="SX5" s="50"/>
      <c r="SY5" s="50"/>
      <c r="SZ5" s="50"/>
      <c r="TA5" s="50"/>
      <c r="TB5" s="50"/>
      <c r="TC5" s="50"/>
      <c r="TD5" s="50"/>
      <c r="TE5" s="50"/>
      <c r="TF5" s="50"/>
      <c r="TG5" s="50"/>
      <c r="TH5" s="50"/>
      <c r="TI5" s="50"/>
      <c r="TJ5" s="50"/>
      <c r="TK5" s="50"/>
      <c r="TL5" s="50"/>
      <c r="TM5" s="50"/>
      <c r="TN5" s="50"/>
      <c r="TO5" s="50"/>
      <c r="TP5" s="50"/>
      <c r="TQ5" s="50"/>
      <c r="TR5" s="50"/>
      <c r="TS5" s="50"/>
      <c r="TT5" s="50"/>
      <c r="TU5" s="50"/>
      <c r="TV5" s="50"/>
      <c r="TW5" s="50"/>
      <c r="TX5" s="50"/>
      <c r="TY5" s="50"/>
      <c r="TZ5" s="50"/>
      <c r="UA5" s="50"/>
      <c r="UB5" s="50"/>
      <c r="UC5" s="50"/>
      <c r="UD5" s="50"/>
      <c r="UE5" s="50"/>
      <c r="UF5" s="50"/>
      <c r="UG5" s="50"/>
      <c r="UH5" s="50"/>
      <c r="UI5" s="50"/>
      <c r="UJ5" s="50"/>
      <c r="UK5" s="50"/>
      <c r="UL5" s="50"/>
      <c r="UM5" s="50"/>
      <c r="UN5" s="50"/>
      <c r="UO5" s="50"/>
      <c r="UP5" s="50"/>
      <c r="UQ5" s="50"/>
      <c r="UR5" s="50"/>
      <c r="US5" s="50"/>
      <c r="UT5" s="50"/>
      <c r="UU5" s="50"/>
      <c r="UV5" s="50"/>
      <c r="UW5" s="50"/>
      <c r="UX5" s="50"/>
      <c r="UY5" s="50"/>
      <c r="UZ5" s="50"/>
      <c r="VA5" s="50"/>
      <c r="VB5" s="50"/>
      <c r="VC5" s="50"/>
      <c r="VD5" s="50"/>
      <c r="VE5" s="50"/>
      <c r="VF5" s="50"/>
      <c r="VG5" s="50"/>
      <c r="VH5" s="50"/>
      <c r="VI5" s="50"/>
      <c r="VJ5" s="50"/>
      <c r="VK5" s="50"/>
      <c r="VL5" s="50"/>
      <c r="VM5" s="50"/>
      <c r="VN5" s="50"/>
      <c r="VO5" s="50"/>
      <c r="VP5" s="50"/>
      <c r="VQ5" s="50"/>
      <c r="VR5" s="50"/>
      <c r="VS5" s="50"/>
      <c r="VT5" s="50"/>
      <c r="VU5" s="50"/>
      <c r="VV5" s="50"/>
      <c r="VW5" s="50"/>
      <c r="VX5" s="50"/>
      <c r="VY5" s="50"/>
      <c r="VZ5" s="50"/>
      <c r="WA5" s="50"/>
      <c r="WB5" s="50"/>
      <c r="WC5" s="50"/>
      <c r="WD5" s="50"/>
      <c r="WE5" s="50"/>
      <c r="WF5" s="50"/>
      <c r="WG5" s="50"/>
      <c r="WH5" s="50"/>
      <c r="WI5" s="50"/>
      <c r="WJ5" s="50"/>
      <c r="WK5" s="50"/>
      <c r="WL5" s="50"/>
      <c r="WM5" s="50"/>
      <c r="WN5" s="50"/>
      <c r="WO5" s="50"/>
      <c r="WP5" s="50"/>
      <c r="WQ5" s="50"/>
      <c r="WR5" s="50"/>
      <c r="WS5" s="50"/>
      <c r="WT5" s="50"/>
      <c r="WU5" s="50"/>
      <c r="WV5" s="50"/>
      <c r="WW5" s="50"/>
      <c r="WX5" s="50"/>
      <c r="WY5" s="50"/>
      <c r="WZ5" s="50"/>
      <c r="XA5" s="50"/>
      <c r="XB5" s="50"/>
      <c r="XC5" s="50"/>
      <c r="XD5" s="50"/>
      <c r="XE5" s="50"/>
      <c r="XF5" s="50"/>
      <c r="XG5" s="50"/>
      <c r="XH5" s="50"/>
      <c r="XI5" s="50"/>
      <c r="XJ5" s="50"/>
      <c r="XK5" s="50"/>
      <c r="XL5" s="50"/>
      <c r="XM5" s="50"/>
      <c r="XN5" s="50"/>
      <c r="XO5" s="50"/>
      <c r="XP5" s="50"/>
      <c r="XQ5" s="50"/>
      <c r="XR5" s="50"/>
      <c r="XS5" s="50"/>
      <c r="XT5" s="50"/>
      <c r="XU5" s="50"/>
      <c r="XV5" s="50"/>
      <c r="XW5" s="50"/>
      <c r="XX5" s="50"/>
      <c r="XY5" s="50"/>
      <c r="XZ5" s="50"/>
      <c r="YA5" s="50"/>
      <c r="YB5" s="50"/>
      <c r="YC5" s="50"/>
      <c r="YD5" s="50"/>
      <c r="YE5" s="50"/>
      <c r="YF5" s="50"/>
      <c r="YG5" s="50"/>
      <c r="YH5" s="50"/>
      <c r="YI5" s="50"/>
      <c r="YJ5" s="50"/>
      <c r="YK5" s="50"/>
      <c r="YL5" s="50"/>
      <c r="YM5" s="50"/>
      <c r="YN5" s="50"/>
      <c r="YO5" s="50"/>
      <c r="YP5" s="50"/>
      <c r="YQ5" s="50"/>
      <c r="YR5" s="50"/>
      <c r="YS5" s="50"/>
      <c r="YT5" s="50"/>
      <c r="YU5" s="50"/>
      <c r="YV5" s="50"/>
      <c r="YW5" s="50"/>
      <c r="YX5" s="50"/>
      <c r="YY5" s="50"/>
      <c r="YZ5" s="50"/>
      <c r="ZA5" s="50"/>
      <c r="ZB5" s="50"/>
      <c r="ZC5" s="50"/>
      <c r="ZD5" s="50"/>
      <c r="ZE5" s="50"/>
      <c r="ZF5" s="50"/>
      <c r="ZG5" s="50"/>
      <c r="ZH5" s="50"/>
      <c r="ZI5" s="50"/>
      <c r="ZJ5" s="50"/>
      <c r="ZK5" s="50"/>
      <c r="ZL5" s="50"/>
      <c r="ZM5" s="50"/>
      <c r="ZN5" s="50"/>
      <c r="ZO5" s="50"/>
      <c r="ZP5" s="50"/>
      <c r="ZQ5" s="50"/>
      <c r="ZR5" s="50"/>
      <c r="ZS5" s="50"/>
      <c r="ZT5" s="50"/>
      <c r="ZU5" s="50"/>
      <c r="ZV5" s="50"/>
      <c r="ZW5" s="50"/>
      <c r="ZX5" s="50"/>
      <c r="ZY5" s="50"/>
      <c r="ZZ5" s="50"/>
      <c r="AAA5" s="50"/>
      <c r="AAB5" s="50"/>
      <c r="AAC5" s="50"/>
      <c r="AAD5" s="50"/>
      <c r="AAE5" s="50"/>
      <c r="AAF5" s="50"/>
      <c r="AAG5" s="50"/>
      <c r="AAH5" s="50"/>
      <c r="AAI5" s="50"/>
      <c r="AAJ5" s="50"/>
      <c r="AAK5" s="50"/>
      <c r="AAL5" s="50"/>
      <c r="AAM5" s="50"/>
      <c r="AAN5" s="50"/>
      <c r="AAO5" s="50"/>
      <c r="AAP5" s="50"/>
      <c r="AAQ5" s="50"/>
      <c r="AAR5" s="50"/>
      <c r="AAS5" s="50"/>
      <c r="AAT5" s="50"/>
      <c r="AAU5" s="50"/>
      <c r="AAV5" s="50"/>
      <c r="AAW5" s="50"/>
      <c r="AAX5" s="50"/>
      <c r="AAY5" s="50"/>
      <c r="AAZ5" s="50"/>
      <c r="ABA5" s="50"/>
      <c r="ABB5" s="50"/>
      <c r="ABC5" s="50"/>
      <c r="ABD5" s="50"/>
      <c r="ABE5" s="50"/>
      <c r="ABF5" s="50"/>
      <c r="ABG5" s="50"/>
      <c r="ABH5" s="50"/>
      <c r="ABI5" s="50"/>
      <c r="ABJ5" s="50"/>
      <c r="ABK5" s="50"/>
      <c r="ABL5" s="50"/>
      <c r="ABM5" s="50"/>
      <c r="ABN5" s="50"/>
      <c r="ABO5" s="50"/>
      <c r="ABP5" s="50"/>
      <c r="ABQ5" s="50"/>
      <c r="ABR5" s="50"/>
      <c r="ABS5" s="50"/>
      <c r="ABT5" s="50"/>
      <c r="ABU5" s="50"/>
      <c r="ABV5" s="50"/>
      <c r="ABW5" s="50"/>
      <c r="ABX5" s="50"/>
      <c r="ABY5" s="50"/>
      <c r="ABZ5" s="50"/>
      <c r="ACA5" s="50"/>
      <c r="ACB5" s="50"/>
      <c r="ACC5" s="50"/>
      <c r="ACD5" s="50"/>
      <c r="ACE5" s="50"/>
      <c r="ACF5" s="50"/>
      <c r="ACG5" s="50"/>
      <c r="ACH5" s="50"/>
      <c r="ACI5" s="50"/>
      <c r="ACJ5" s="50"/>
      <c r="ACK5" s="50"/>
      <c r="ACL5" s="50"/>
      <c r="ACM5" s="50"/>
      <c r="ACN5" s="50"/>
      <c r="ACO5" s="50"/>
      <c r="ACP5" s="50"/>
      <c r="ACQ5" s="50"/>
      <c r="ACR5" s="50"/>
      <c r="ACS5" s="50"/>
      <c r="ACT5" s="50"/>
      <c r="ACU5" s="50"/>
      <c r="ACV5" s="50"/>
      <c r="ACW5" s="50"/>
      <c r="ACX5" s="50"/>
      <c r="ACY5" s="50"/>
      <c r="ACZ5" s="50"/>
      <c r="ADA5" s="50"/>
      <c r="ADB5" s="50"/>
      <c r="ADC5" s="50"/>
      <c r="ADD5" s="50"/>
      <c r="ADE5" s="50"/>
      <c r="ADF5" s="50"/>
      <c r="ADG5" s="50"/>
      <c r="ADH5" s="50"/>
      <c r="ADI5" s="50"/>
      <c r="ADJ5" s="50"/>
      <c r="ADK5" s="50"/>
      <c r="ADL5" s="50"/>
      <c r="ADM5" s="50"/>
      <c r="ADN5" s="50"/>
      <c r="ADO5" s="50"/>
      <c r="ADP5" s="50"/>
      <c r="ADQ5" s="50"/>
      <c r="ADR5" s="50"/>
      <c r="ADS5" s="50"/>
      <c r="ADT5" s="50"/>
      <c r="ADU5" s="50"/>
      <c r="ADV5" s="50"/>
      <c r="ADW5" s="50"/>
      <c r="ADX5" s="50"/>
      <c r="ADY5" s="50"/>
      <c r="ADZ5" s="50"/>
      <c r="AEA5" s="50"/>
      <c r="AEB5" s="50"/>
      <c r="AEC5" s="50"/>
      <c r="AED5" s="50"/>
      <c r="AEE5" s="50"/>
      <c r="AEF5" s="50"/>
      <c r="AEG5" s="50"/>
      <c r="AEH5" s="50"/>
      <c r="AEI5" s="50"/>
      <c r="AEJ5" s="50"/>
      <c r="AEK5" s="50"/>
      <c r="AEL5" s="50"/>
      <c r="AEM5" s="50"/>
      <c r="AEN5" s="50"/>
      <c r="AEO5" s="50"/>
      <c r="AEP5" s="50"/>
      <c r="AEQ5" s="50"/>
      <c r="AER5" s="50"/>
      <c r="AES5" s="50"/>
      <c r="AET5" s="50"/>
      <c r="AEU5" s="50"/>
      <c r="AEV5" s="50"/>
      <c r="AEW5" s="50"/>
      <c r="AEX5" s="50"/>
      <c r="AEY5" s="50"/>
      <c r="AEZ5" s="50"/>
      <c r="AFA5" s="50"/>
      <c r="AFB5" s="50"/>
      <c r="AFC5" s="50"/>
      <c r="AFD5" s="50"/>
      <c r="AFE5" s="50"/>
      <c r="AFF5" s="50"/>
      <c r="AFG5" s="50"/>
      <c r="AFH5" s="50"/>
      <c r="AFI5" s="50"/>
      <c r="AFJ5" s="50"/>
      <c r="AFK5" s="50"/>
      <c r="AFL5" s="50"/>
      <c r="AFM5" s="50"/>
      <c r="AFN5" s="50"/>
      <c r="AFO5" s="50"/>
      <c r="AFP5" s="50"/>
      <c r="AFQ5" s="50"/>
      <c r="AFR5" s="50"/>
      <c r="AFS5" s="50"/>
      <c r="AFT5" s="50"/>
      <c r="AFU5" s="50"/>
      <c r="AFV5" s="50"/>
      <c r="AFW5" s="50"/>
      <c r="AFX5" s="50"/>
      <c r="AFY5" s="50"/>
      <c r="AFZ5" s="50"/>
      <c r="AGA5" s="50"/>
      <c r="AGB5" s="50"/>
      <c r="AGC5" s="50"/>
      <c r="AGD5" s="50"/>
      <c r="AGE5" s="50"/>
      <c r="AGF5" s="50"/>
      <c r="AGG5" s="50"/>
      <c r="AGH5" s="50"/>
      <c r="AGI5" s="50"/>
      <c r="AGJ5" s="50"/>
      <c r="AGK5" s="50"/>
      <c r="AGL5" s="50"/>
      <c r="AGM5" s="50"/>
      <c r="AGN5" s="50"/>
      <c r="AGO5" s="50"/>
      <c r="AGP5" s="50"/>
      <c r="AGQ5" s="50"/>
      <c r="AGR5" s="50"/>
      <c r="AGS5" s="50"/>
      <c r="AGT5" s="50"/>
      <c r="AGU5" s="50"/>
      <c r="AGV5" s="50"/>
      <c r="AGW5" s="50"/>
      <c r="AGX5" s="50"/>
      <c r="AGY5" s="50"/>
      <c r="AGZ5" s="50"/>
      <c r="AHA5" s="50"/>
      <c r="AHB5" s="50"/>
      <c r="AHC5" s="50"/>
      <c r="AHD5" s="50"/>
      <c r="AHE5" s="50"/>
      <c r="AHF5" s="50"/>
      <c r="AHG5" s="50"/>
      <c r="AHH5" s="50"/>
      <c r="AHI5" s="50"/>
      <c r="AHJ5" s="50"/>
      <c r="AHK5" s="50"/>
      <c r="AHL5" s="50"/>
      <c r="AHM5" s="50"/>
      <c r="AHN5" s="50"/>
      <c r="AHO5" s="50"/>
      <c r="AHP5" s="50"/>
      <c r="AHQ5" s="50"/>
      <c r="AHR5" s="50"/>
      <c r="AHS5" s="50"/>
      <c r="AHT5" s="50"/>
      <c r="AHU5" s="50"/>
      <c r="AHV5" s="50"/>
      <c r="AHW5" s="50"/>
      <c r="AHX5" s="50"/>
      <c r="AHY5" s="50"/>
      <c r="AHZ5" s="50"/>
      <c r="AIA5" s="50"/>
      <c r="AIB5" s="50"/>
      <c r="AIC5" s="50"/>
      <c r="AID5" s="50"/>
      <c r="AIE5" s="50"/>
      <c r="AIF5" s="50"/>
      <c r="AIG5" s="50"/>
      <c r="AIH5" s="50"/>
      <c r="AII5" s="50"/>
      <c r="AIJ5" s="50"/>
      <c r="AIK5" s="50"/>
      <c r="AIL5" s="50"/>
      <c r="AIM5" s="50"/>
      <c r="AIN5" s="50"/>
      <c r="AIO5" s="50"/>
      <c r="AIP5" s="50"/>
      <c r="AIQ5" s="50"/>
      <c r="AIR5" s="50"/>
      <c r="AIS5" s="50"/>
      <c r="AIT5" s="50"/>
      <c r="AIU5" s="50"/>
      <c r="AIV5" s="50"/>
      <c r="AIW5" s="50"/>
      <c r="AIX5" s="50"/>
      <c r="AIY5" s="50"/>
      <c r="AIZ5" s="50"/>
      <c r="AJA5" s="50"/>
      <c r="AJB5" s="50"/>
      <c r="AJC5" s="50"/>
      <c r="AJD5" s="50"/>
      <c r="AJE5" s="50"/>
      <c r="AJF5" s="50"/>
      <c r="AJG5" s="50"/>
      <c r="AJH5" s="50"/>
      <c r="AJI5" s="50"/>
      <c r="AJJ5" s="50"/>
      <c r="AJK5" s="50"/>
      <c r="AJL5" s="50"/>
      <c r="AJM5" s="50"/>
      <c r="AJN5" s="50"/>
      <c r="AJO5" s="50"/>
      <c r="AJP5" s="50"/>
      <c r="AJQ5" s="50"/>
      <c r="AJR5" s="50"/>
      <c r="AJS5" s="50"/>
      <c r="AJT5" s="50"/>
      <c r="AJU5" s="50"/>
      <c r="AJV5" s="50"/>
      <c r="AJW5" s="50"/>
      <c r="AJX5" s="50"/>
      <c r="AJY5" s="50"/>
      <c r="AJZ5" s="50"/>
      <c r="AKA5" s="50"/>
      <c r="AKB5" s="50"/>
      <c r="AKC5" s="50"/>
      <c r="AKD5" s="50"/>
      <c r="AKE5" s="50"/>
      <c r="AKF5" s="50"/>
      <c r="AKG5" s="50"/>
      <c r="AKH5" s="50"/>
      <c r="AKI5" s="50"/>
      <c r="AKJ5" s="50"/>
      <c r="AKK5" s="50"/>
      <c r="AKL5" s="50"/>
      <c r="AKM5" s="50"/>
      <c r="AKN5" s="50"/>
      <c r="AKO5" s="50"/>
      <c r="AKP5" s="50"/>
      <c r="AKQ5" s="50"/>
      <c r="AKR5" s="50"/>
      <c r="AKS5" s="50"/>
      <c r="AKT5" s="50"/>
      <c r="AKU5" s="50"/>
      <c r="AKV5" s="50"/>
      <c r="AKW5" s="50"/>
      <c r="AKX5" s="50"/>
      <c r="AKY5" s="50"/>
      <c r="AKZ5" s="50"/>
      <c r="ALA5" s="50"/>
      <c r="ALB5" s="50"/>
      <c r="ALC5" s="50"/>
      <c r="ALD5" s="50"/>
      <c r="ALE5" s="50"/>
      <c r="ALF5" s="50"/>
      <c r="ALG5" s="50"/>
      <c r="ALH5" s="50"/>
      <c r="ALI5" s="50"/>
      <c r="ALJ5" s="50"/>
      <c r="ALK5" s="50"/>
      <c r="ALL5" s="50"/>
      <c r="ALM5" s="50"/>
      <c r="ALN5" s="50"/>
      <c r="ALO5" s="50"/>
      <c r="ALP5" s="50"/>
      <c r="ALQ5" s="50"/>
      <c r="ALR5" s="50"/>
      <c r="ALS5" s="50"/>
      <c r="ALT5" s="50"/>
      <c r="ALU5" s="50"/>
      <c r="ALV5" s="50"/>
      <c r="ALW5" s="50"/>
      <c r="ALX5" s="50"/>
      <c r="ALY5" s="50"/>
      <c r="ALZ5" s="50"/>
      <c r="AMA5" s="50"/>
      <c r="AMB5" s="50"/>
      <c r="AMC5" s="50"/>
      <c r="AMD5" s="50"/>
      <c r="AME5" s="50"/>
      <c r="AMF5" s="50"/>
      <c r="AMG5" s="50"/>
      <c r="AMH5" s="50"/>
      <c r="AMI5" s="50"/>
      <c r="AMJ5" s="50"/>
      <c r="AMK5" s="50"/>
    </row>
    <row r="6" spans="1:1025" s="62" customFormat="1" ht="12.75" customHeight="1" x14ac:dyDescent="0.2">
      <c r="A6" s="152" t="s">
        <v>51</v>
      </c>
      <c r="B6" s="152"/>
      <c r="C6" s="152" t="s">
        <v>52</v>
      </c>
      <c r="D6" s="152" t="s">
        <v>53</v>
      </c>
      <c r="E6" s="152" t="s">
        <v>54</v>
      </c>
      <c r="F6" s="152" t="s">
        <v>55</v>
      </c>
      <c r="G6" s="152" t="s">
        <v>56</v>
      </c>
      <c r="H6" s="152" t="s">
        <v>57</v>
      </c>
      <c r="I6" s="152" t="s">
        <v>58</v>
      </c>
      <c r="J6" s="152" t="s">
        <v>59</v>
      </c>
      <c r="K6" s="60"/>
      <c r="L6" s="150"/>
      <c r="M6" s="150"/>
      <c r="N6" s="150"/>
      <c r="O6" s="150"/>
      <c r="P6" s="61"/>
      <c r="Q6" s="61"/>
      <c r="R6" s="61"/>
      <c r="S6" s="61"/>
      <c r="T6" s="61"/>
      <c r="U6" s="61"/>
      <c r="V6" s="61"/>
      <c r="W6" s="61"/>
      <c r="X6" s="61"/>
    </row>
    <row r="7" spans="1:1025" s="62" customFormat="1" x14ac:dyDescent="0.2">
      <c r="A7" s="63" t="s">
        <v>60</v>
      </c>
      <c r="B7" s="63" t="s">
        <v>12</v>
      </c>
      <c r="C7" s="152"/>
      <c r="D7" s="152"/>
      <c r="E7" s="152"/>
      <c r="F7" s="152"/>
      <c r="G7" s="152"/>
      <c r="H7" s="152"/>
      <c r="I7" s="152"/>
      <c r="J7" s="152"/>
      <c r="K7" s="60"/>
      <c r="L7" s="150"/>
      <c r="M7" s="150"/>
      <c r="N7" s="150"/>
      <c r="O7" s="150"/>
      <c r="P7" s="61"/>
      <c r="Q7" s="61"/>
      <c r="R7" s="61"/>
      <c r="S7" s="61"/>
      <c r="T7" s="61"/>
      <c r="U7" s="61"/>
      <c r="V7" s="61"/>
      <c r="W7" s="61"/>
      <c r="X7" s="61"/>
    </row>
    <row r="8" spans="1:1025" ht="76.5" x14ac:dyDescent="0.2">
      <c r="A8" s="34" t="s">
        <v>61</v>
      </c>
      <c r="B8" s="34" t="s">
        <v>123</v>
      </c>
      <c r="C8" s="64">
        <f t="shared" ref="C8:C39" si="0">IF(AND($A8="",$B8=""),"",$B8-$A8)</f>
        <v>1.0416666666666685E-2</v>
      </c>
      <c r="D8" s="35" t="s">
        <v>227</v>
      </c>
      <c r="E8" s="35" t="s">
        <v>62</v>
      </c>
      <c r="F8" s="35" t="s">
        <v>228</v>
      </c>
      <c r="G8" s="35" t="s">
        <v>229</v>
      </c>
      <c r="H8" s="35" t="s">
        <v>230</v>
      </c>
      <c r="I8" s="35" t="s">
        <v>231</v>
      </c>
      <c r="J8" s="35"/>
      <c r="L8" s="30"/>
      <c r="M8" s="30"/>
      <c r="N8" s="30"/>
    </row>
    <row r="9" spans="1:1025" ht="153" x14ac:dyDescent="0.2">
      <c r="A9" s="34" t="s">
        <v>123</v>
      </c>
      <c r="B9" s="34" t="s">
        <v>134</v>
      </c>
      <c r="C9" s="64">
        <f t="shared" si="0"/>
        <v>3.125E-2</v>
      </c>
      <c r="D9" s="35" t="s">
        <v>183</v>
      </c>
      <c r="E9" s="110" t="s">
        <v>168</v>
      </c>
      <c r="F9" s="110" t="s">
        <v>232</v>
      </c>
      <c r="G9" s="110" t="s">
        <v>233</v>
      </c>
      <c r="H9" s="110" t="s">
        <v>234</v>
      </c>
      <c r="I9" s="110" t="s">
        <v>235</v>
      </c>
      <c r="J9" s="35"/>
      <c r="L9" s="30"/>
    </row>
    <row r="10" spans="1:1025" x14ac:dyDescent="0.2">
      <c r="A10" s="121" t="s">
        <v>130</v>
      </c>
      <c r="B10" s="121" t="s">
        <v>65</v>
      </c>
      <c r="C10" s="122">
        <f t="shared" si="0"/>
        <v>1.7361111111111049E-2</v>
      </c>
      <c r="D10" s="123" t="s">
        <v>66</v>
      </c>
      <c r="E10" s="123"/>
      <c r="F10" s="123"/>
      <c r="G10" s="123"/>
      <c r="H10" s="123"/>
      <c r="I10" s="123"/>
      <c r="J10" s="123"/>
    </row>
    <row r="11" spans="1:1025" ht="102" x14ac:dyDescent="0.2">
      <c r="A11" s="34" t="s">
        <v>65</v>
      </c>
      <c r="B11" s="34" t="s">
        <v>124</v>
      </c>
      <c r="C11" s="64">
        <f t="shared" si="0"/>
        <v>5.208333333333337E-2</v>
      </c>
      <c r="D11" s="35" t="s">
        <v>236</v>
      </c>
      <c r="E11" s="35" t="s">
        <v>128</v>
      </c>
      <c r="F11" s="35" t="s">
        <v>214</v>
      </c>
      <c r="G11" s="35" t="s">
        <v>237</v>
      </c>
      <c r="H11" s="35" t="s">
        <v>238</v>
      </c>
      <c r="I11" s="35" t="s">
        <v>184</v>
      </c>
      <c r="J11" s="35" t="s">
        <v>185</v>
      </c>
    </row>
    <row r="12" spans="1:1025" x14ac:dyDescent="0.2">
      <c r="A12" s="121" t="s">
        <v>124</v>
      </c>
      <c r="B12" s="121" t="s">
        <v>126</v>
      </c>
      <c r="C12" s="122">
        <f t="shared" si="0"/>
        <v>9.3749999999999944E-2</v>
      </c>
      <c r="D12" s="123" t="s">
        <v>125</v>
      </c>
      <c r="E12" s="123"/>
      <c r="F12" s="123"/>
      <c r="G12" s="123"/>
      <c r="H12" s="123"/>
      <c r="I12" s="123"/>
      <c r="J12" s="123"/>
    </row>
    <row r="13" spans="1:1025" ht="38.25" x14ac:dyDescent="0.2">
      <c r="A13" s="34" t="s">
        <v>126</v>
      </c>
      <c r="B13" s="34" t="s">
        <v>132</v>
      </c>
      <c r="C13" s="64">
        <f t="shared" si="0"/>
        <v>1.0416666666666741E-2</v>
      </c>
      <c r="D13" s="124" t="s">
        <v>59</v>
      </c>
      <c r="E13" s="124"/>
      <c r="F13" s="124"/>
      <c r="G13" s="124"/>
      <c r="H13" s="35" t="s">
        <v>252</v>
      </c>
      <c r="I13" s="35"/>
      <c r="J13" s="35"/>
    </row>
    <row r="14" spans="1:1025" ht="191.25" x14ac:dyDescent="0.2">
      <c r="A14" s="34" t="s">
        <v>132</v>
      </c>
      <c r="B14" s="34" t="s">
        <v>135</v>
      </c>
      <c r="C14" s="64">
        <f t="shared" si="0"/>
        <v>4.166666666666663E-2</v>
      </c>
      <c r="D14" s="35" t="s">
        <v>239</v>
      </c>
      <c r="E14" s="35" t="s">
        <v>129</v>
      </c>
      <c r="F14" s="35" t="s">
        <v>240</v>
      </c>
      <c r="G14" s="35" t="s">
        <v>256</v>
      </c>
      <c r="H14" s="35" t="s">
        <v>241</v>
      </c>
      <c r="I14" s="35" t="s">
        <v>242</v>
      </c>
      <c r="J14" s="35"/>
    </row>
    <row r="15" spans="1:1025" ht="89.25" x14ac:dyDescent="0.2">
      <c r="A15" s="34" t="s">
        <v>135</v>
      </c>
      <c r="B15" s="34" t="s">
        <v>167</v>
      </c>
      <c r="C15" s="64">
        <f>IF(AND($A15="",$B15=""),"",$B15-$A15)</f>
        <v>3.125E-2</v>
      </c>
      <c r="D15" s="35" t="s">
        <v>120</v>
      </c>
      <c r="E15" s="35" t="s">
        <v>243</v>
      </c>
      <c r="F15" s="35" t="s">
        <v>244</v>
      </c>
      <c r="G15" s="35" t="s">
        <v>245</v>
      </c>
      <c r="H15" s="35" t="s">
        <v>246</v>
      </c>
      <c r="I15" s="35" t="s">
        <v>247</v>
      </c>
      <c r="J15" s="35"/>
    </row>
    <row r="16" spans="1:1025" ht="25.5" x14ac:dyDescent="0.2">
      <c r="A16" s="34" t="s">
        <v>167</v>
      </c>
      <c r="B16" s="34" t="s">
        <v>127</v>
      </c>
      <c r="C16" s="64">
        <f>IF(AND($A16="",$B16=""),"",$B16-$A16)</f>
        <v>1.041666666666663E-2</v>
      </c>
      <c r="D16" s="110" t="s">
        <v>248</v>
      </c>
      <c r="E16" s="110" t="s">
        <v>62</v>
      </c>
      <c r="F16" s="110" t="s">
        <v>249</v>
      </c>
      <c r="G16" s="110" t="s">
        <v>250</v>
      </c>
      <c r="H16" s="35" t="s">
        <v>251</v>
      </c>
      <c r="I16" s="35"/>
      <c r="J16" s="35"/>
    </row>
    <row r="17" spans="1:10" x14ac:dyDescent="0.2">
      <c r="A17" s="34"/>
      <c r="B17" s="34"/>
      <c r="C17" s="64" t="str">
        <f t="shared" si="0"/>
        <v/>
      </c>
      <c r="D17" s="35"/>
      <c r="E17" s="35"/>
      <c r="F17" s="35"/>
      <c r="G17" s="35"/>
      <c r="H17" s="35"/>
      <c r="I17" s="35"/>
      <c r="J17" s="35"/>
    </row>
    <row r="18" spans="1:10" x14ac:dyDescent="0.2">
      <c r="A18" s="34"/>
      <c r="B18" s="34"/>
      <c r="C18" s="64" t="str">
        <f t="shared" si="0"/>
        <v/>
      </c>
      <c r="D18" s="35"/>
      <c r="E18" s="35"/>
      <c r="F18" s="35"/>
      <c r="G18" s="35"/>
      <c r="H18" s="35"/>
      <c r="I18" s="35"/>
      <c r="J18" s="35"/>
    </row>
    <row r="19" spans="1:10" x14ac:dyDescent="0.2">
      <c r="A19" s="34"/>
      <c r="B19" s="34"/>
      <c r="C19" s="64" t="str">
        <f t="shared" si="0"/>
        <v/>
      </c>
      <c r="D19" s="35"/>
      <c r="E19" s="35"/>
      <c r="F19" s="35"/>
      <c r="G19" s="35"/>
      <c r="H19" s="35"/>
      <c r="I19" s="35"/>
      <c r="J19" s="35"/>
    </row>
    <row r="20" spans="1:10" x14ac:dyDescent="0.2">
      <c r="A20" s="34"/>
      <c r="B20" s="34"/>
      <c r="C20" s="64" t="str">
        <f t="shared" si="0"/>
        <v/>
      </c>
      <c r="D20" s="35"/>
      <c r="E20" s="35"/>
      <c r="F20" s="35"/>
      <c r="G20" s="35"/>
      <c r="H20" s="35"/>
      <c r="I20" s="35"/>
      <c r="J20" s="35"/>
    </row>
    <row r="21" spans="1:10" x14ac:dyDescent="0.2">
      <c r="A21" s="34"/>
      <c r="B21" s="34"/>
      <c r="C21" s="64" t="str">
        <f t="shared" si="0"/>
        <v/>
      </c>
      <c r="D21" s="35"/>
      <c r="E21" s="35"/>
      <c r="F21" s="35"/>
      <c r="G21" s="35"/>
      <c r="H21" s="35"/>
      <c r="I21" s="35"/>
      <c r="J21" s="35"/>
    </row>
    <row r="22" spans="1:10" x14ac:dyDescent="0.2">
      <c r="A22" s="34"/>
      <c r="B22" s="34"/>
      <c r="C22" s="64" t="str">
        <f t="shared" si="0"/>
        <v/>
      </c>
      <c r="D22" s="35"/>
      <c r="E22" s="35"/>
      <c r="F22" s="35"/>
      <c r="G22" s="35"/>
      <c r="H22" s="35"/>
      <c r="I22" s="35"/>
      <c r="J22" s="35"/>
    </row>
    <row r="23" spans="1:10" x14ac:dyDescent="0.2">
      <c r="A23" s="34"/>
      <c r="B23" s="34"/>
      <c r="C23" s="64" t="str">
        <f t="shared" si="0"/>
        <v/>
      </c>
      <c r="D23" s="35"/>
      <c r="E23" s="35"/>
      <c r="F23" s="35"/>
      <c r="G23" s="35"/>
      <c r="H23" s="35"/>
      <c r="I23" s="35"/>
      <c r="J23" s="35"/>
    </row>
    <row r="24" spans="1:10" x14ac:dyDescent="0.2">
      <c r="A24" s="34"/>
      <c r="B24" s="34"/>
      <c r="C24" s="64" t="str">
        <f t="shared" si="0"/>
        <v/>
      </c>
      <c r="D24" s="35"/>
      <c r="E24" s="35"/>
      <c r="F24" s="35"/>
      <c r="G24" s="35"/>
      <c r="H24" s="35"/>
      <c r="I24" s="35"/>
      <c r="J24" s="35"/>
    </row>
    <row r="25" spans="1:10" x14ac:dyDescent="0.2">
      <c r="A25" s="34"/>
      <c r="B25" s="34"/>
      <c r="C25" s="64" t="str">
        <f t="shared" si="0"/>
        <v/>
      </c>
      <c r="D25" s="35"/>
      <c r="E25" s="35"/>
      <c r="F25" s="35"/>
      <c r="G25" s="35"/>
      <c r="H25" s="35"/>
      <c r="I25" s="35"/>
      <c r="J25" s="35"/>
    </row>
    <row r="26" spans="1:10" x14ac:dyDescent="0.2">
      <c r="A26" s="34"/>
      <c r="B26" s="34"/>
      <c r="C26" s="64" t="str">
        <f t="shared" si="0"/>
        <v/>
      </c>
      <c r="D26" s="35"/>
      <c r="E26" s="35"/>
      <c r="F26" s="35"/>
      <c r="G26" s="35"/>
      <c r="H26" s="35"/>
      <c r="I26" s="35"/>
      <c r="J26" s="35"/>
    </row>
    <row r="27" spans="1:10" x14ac:dyDescent="0.2">
      <c r="A27" s="34"/>
      <c r="B27" s="34"/>
      <c r="C27" s="64" t="str">
        <f t="shared" si="0"/>
        <v/>
      </c>
      <c r="D27" s="35"/>
      <c r="E27" s="35"/>
      <c r="F27" s="35"/>
      <c r="G27" s="35"/>
      <c r="H27" s="35"/>
      <c r="I27" s="35"/>
      <c r="J27" s="35"/>
    </row>
    <row r="28" spans="1:10" x14ac:dyDescent="0.2">
      <c r="A28" s="34"/>
      <c r="B28" s="34"/>
      <c r="C28" s="64" t="str">
        <f t="shared" si="0"/>
        <v/>
      </c>
      <c r="D28" s="35"/>
      <c r="E28" s="35"/>
      <c r="F28" s="35"/>
      <c r="G28" s="35"/>
      <c r="H28" s="35"/>
      <c r="I28" s="35"/>
      <c r="J28" s="35"/>
    </row>
    <row r="29" spans="1:10" x14ac:dyDescent="0.2">
      <c r="A29" s="34"/>
      <c r="B29" s="34"/>
      <c r="C29" s="64" t="str">
        <f t="shared" si="0"/>
        <v/>
      </c>
      <c r="D29" s="35"/>
      <c r="E29" s="35"/>
      <c r="F29" s="35"/>
      <c r="G29" s="35"/>
      <c r="H29" s="35"/>
      <c r="I29" s="35"/>
      <c r="J29" s="35"/>
    </row>
    <row r="30" spans="1:10" x14ac:dyDescent="0.2">
      <c r="A30" s="34"/>
      <c r="B30" s="34"/>
      <c r="C30" s="64" t="str">
        <f t="shared" si="0"/>
        <v/>
      </c>
      <c r="D30" s="35"/>
      <c r="E30" s="35"/>
      <c r="F30" s="35"/>
      <c r="G30" s="35"/>
      <c r="H30" s="35"/>
      <c r="I30" s="35"/>
      <c r="J30" s="35"/>
    </row>
    <row r="31" spans="1:10" x14ac:dyDescent="0.2">
      <c r="A31" s="34"/>
      <c r="B31" s="34"/>
      <c r="C31" s="64" t="str">
        <f t="shared" si="0"/>
        <v/>
      </c>
      <c r="D31" s="35"/>
      <c r="E31" s="35"/>
      <c r="F31" s="35"/>
      <c r="G31" s="35"/>
      <c r="H31" s="35"/>
      <c r="I31" s="35"/>
      <c r="J31" s="35"/>
    </row>
    <row r="32" spans="1:10" x14ac:dyDescent="0.2">
      <c r="A32" s="34"/>
      <c r="B32" s="34"/>
      <c r="C32" s="64" t="str">
        <f t="shared" si="0"/>
        <v/>
      </c>
      <c r="D32" s="35"/>
      <c r="E32" s="35"/>
      <c r="F32" s="35"/>
      <c r="G32" s="35"/>
      <c r="H32" s="35"/>
      <c r="I32" s="35"/>
      <c r="J32" s="35"/>
    </row>
    <row r="33" spans="1:10" x14ac:dyDescent="0.2">
      <c r="A33" s="34"/>
      <c r="B33" s="34"/>
      <c r="C33" s="64" t="str">
        <f t="shared" si="0"/>
        <v/>
      </c>
      <c r="D33" s="35"/>
      <c r="E33" s="35"/>
      <c r="F33" s="35"/>
      <c r="G33" s="35"/>
      <c r="H33" s="35"/>
      <c r="I33" s="35"/>
      <c r="J33" s="35"/>
    </row>
    <row r="34" spans="1:10" x14ac:dyDescent="0.2">
      <c r="A34" s="34"/>
      <c r="B34" s="34"/>
      <c r="C34" s="64" t="str">
        <f t="shared" si="0"/>
        <v/>
      </c>
      <c r="D34" s="35"/>
      <c r="E34" s="35"/>
      <c r="F34" s="35"/>
      <c r="G34" s="35"/>
      <c r="H34" s="35"/>
      <c r="I34" s="35"/>
      <c r="J34" s="35"/>
    </row>
    <row r="35" spans="1:10" x14ac:dyDescent="0.2">
      <c r="A35" s="34"/>
      <c r="B35" s="34"/>
      <c r="C35" s="64" t="str">
        <f t="shared" si="0"/>
        <v/>
      </c>
      <c r="D35" s="35"/>
      <c r="E35" s="35"/>
      <c r="F35" s="35"/>
      <c r="G35" s="35"/>
      <c r="H35" s="35"/>
      <c r="I35" s="35"/>
      <c r="J35" s="35"/>
    </row>
    <row r="36" spans="1:10" x14ac:dyDescent="0.2">
      <c r="A36" s="34"/>
      <c r="B36" s="34"/>
      <c r="C36" s="64" t="str">
        <f t="shared" si="0"/>
        <v/>
      </c>
      <c r="D36" s="35"/>
      <c r="E36" s="35"/>
      <c r="F36" s="35"/>
      <c r="G36" s="35"/>
      <c r="H36" s="35"/>
      <c r="I36" s="35"/>
      <c r="J36" s="35"/>
    </row>
    <row r="37" spans="1:10" x14ac:dyDescent="0.2">
      <c r="A37" s="34"/>
      <c r="B37" s="34"/>
      <c r="C37" s="64" t="str">
        <f t="shared" si="0"/>
        <v/>
      </c>
      <c r="D37" s="35"/>
      <c r="E37" s="35"/>
      <c r="F37" s="35"/>
      <c r="G37" s="35"/>
      <c r="H37" s="35"/>
      <c r="I37" s="35"/>
      <c r="J37" s="35"/>
    </row>
    <row r="38" spans="1:10" x14ac:dyDescent="0.2">
      <c r="A38" s="34"/>
      <c r="B38" s="34"/>
      <c r="C38" s="64" t="str">
        <f t="shared" si="0"/>
        <v/>
      </c>
      <c r="D38" s="35"/>
      <c r="E38" s="35"/>
      <c r="F38" s="35"/>
      <c r="G38" s="35"/>
      <c r="H38" s="35"/>
      <c r="I38" s="35"/>
      <c r="J38" s="35"/>
    </row>
    <row r="39" spans="1:10" x14ac:dyDescent="0.2">
      <c r="A39" s="34"/>
      <c r="B39" s="34"/>
      <c r="C39" s="64" t="str">
        <f t="shared" si="0"/>
        <v/>
      </c>
      <c r="D39" s="35"/>
      <c r="E39" s="35"/>
      <c r="F39" s="35"/>
      <c r="G39" s="35"/>
      <c r="H39" s="35"/>
      <c r="I39" s="35"/>
      <c r="J39" s="35"/>
    </row>
    <row r="40" spans="1:10" x14ac:dyDescent="0.2">
      <c r="A40" s="34"/>
      <c r="B40" s="34"/>
      <c r="C40" s="64" t="str">
        <f t="shared" ref="C40:C71" si="1">IF(AND($A40="",$B40=""),"",$B40-$A40)</f>
        <v/>
      </c>
      <c r="D40" s="35"/>
      <c r="E40" s="35"/>
      <c r="F40" s="35"/>
      <c r="G40" s="35"/>
      <c r="H40" s="35"/>
      <c r="I40" s="35"/>
      <c r="J40" s="35"/>
    </row>
    <row r="41" spans="1:10" x14ac:dyDescent="0.2">
      <c r="A41" s="34"/>
      <c r="B41" s="34"/>
      <c r="C41" s="64" t="str">
        <f t="shared" si="1"/>
        <v/>
      </c>
      <c r="D41" s="35"/>
      <c r="E41" s="35"/>
      <c r="F41" s="35"/>
      <c r="G41" s="35"/>
      <c r="H41" s="35"/>
      <c r="I41" s="35"/>
      <c r="J41" s="35"/>
    </row>
    <row r="42" spans="1:10" x14ac:dyDescent="0.2">
      <c r="A42" s="34"/>
      <c r="B42" s="34"/>
      <c r="C42" s="64" t="str">
        <f t="shared" si="1"/>
        <v/>
      </c>
      <c r="D42" s="35"/>
      <c r="E42" s="35"/>
      <c r="F42" s="35"/>
      <c r="G42" s="35"/>
      <c r="H42" s="35"/>
      <c r="I42" s="35"/>
      <c r="J42" s="35"/>
    </row>
    <row r="43" spans="1:10" x14ac:dyDescent="0.2">
      <c r="A43" s="34"/>
      <c r="B43" s="34"/>
      <c r="C43" s="64" t="str">
        <f t="shared" si="1"/>
        <v/>
      </c>
      <c r="D43" s="35"/>
      <c r="E43" s="35"/>
      <c r="F43" s="35"/>
      <c r="G43" s="35"/>
      <c r="H43" s="35"/>
      <c r="I43" s="35"/>
      <c r="J43" s="35"/>
    </row>
    <row r="44" spans="1:10" x14ac:dyDescent="0.2">
      <c r="A44" s="34"/>
      <c r="B44" s="34"/>
      <c r="C44" s="64" t="str">
        <f t="shared" si="1"/>
        <v/>
      </c>
      <c r="D44" s="35"/>
      <c r="E44" s="35"/>
      <c r="F44" s="35"/>
      <c r="G44" s="35"/>
      <c r="H44" s="35"/>
      <c r="I44" s="35"/>
      <c r="J44" s="35"/>
    </row>
    <row r="45" spans="1:10" x14ac:dyDescent="0.2">
      <c r="A45" s="34"/>
      <c r="B45" s="34"/>
      <c r="C45" s="64" t="str">
        <f t="shared" si="1"/>
        <v/>
      </c>
      <c r="D45" s="35"/>
      <c r="E45" s="35"/>
      <c r="F45" s="35"/>
      <c r="G45" s="35"/>
      <c r="H45" s="35"/>
      <c r="I45" s="35"/>
      <c r="J45" s="35"/>
    </row>
    <row r="46" spans="1:10" x14ac:dyDescent="0.2">
      <c r="A46" s="34"/>
      <c r="B46" s="34"/>
      <c r="C46" s="64" t="str">
        <f t="shared" si="1"/>
        <v/>
      </c>
      <c r="D46" s="35"/>
      <c r="E46" s="35"/>
      <c r="F46" s="35"/>
      <c r="G46" s="35"/>
      <c r="H46" s="35"/>
      <c r="I46" s="35"/>
      <c r="J46" s="35"/>
    </row>
    <row r="47" spans="1:10" x14ac:dyDescent="0.2">
      <c r="A47" s="34"/>
      <c r="B47" s="34"/>
      <c r="C47" s="64" t="str">
        <f t="shared" si="1"/>
        <v/>
      </c>
      <c r="D47" s="35"/>
      <c r="E47" s="35"/>
      <c r="F47" s="35"/>
      <c r="G47" s="35"/>
      <c r="H47" s="35"/>
      <c r="I47" s="35"/>
      <c r="J47" s="35"/>
    </row>
    <row r="48" spans="1:10" x14ac:dyDescent="0.2">
      <c r="A48" s="34"/>
      <c r="B48" s="34"/>
      <c r="C48" s="64" t="str">
        <f t="shared" si="1"/>
        <v/>
      </c>
      <c r="D48" s="35"/>
      <c r="E48" s="35"/>
      <c r="F48" s="35"/>
      <c r="G48" s="35"/>
      <c r="H48" s="35"/>
      <c r="I48" s="35"/>
      <c r="J48" s="35"/>
    </row>
    <row r="49" spans="1:10" x14ac:dyDescent="0.2">
      <c r="A49" s="34"/>
      <c r="B49" s="34"/>
      <c r="C49" s="64" t="str">
        <f t="shared" si="1"/>
        <v/>
      </c>
      <c r="D49" s="35"/>
      <c r="E49" s="35"/>
      <c r="F49" s="35"/>
      <c r="G49" s="35"/>
      <c r="H49" s="35"/>
      <c r="I49" s="35"/>
      <c r="J49" s="35"/>
    </row>
    <row r="50" spans="1:10" x14ac:dyDescent="0.2">
      <c r="A50" s="34"/>
      <c r="B50" s="34"/>
      <c r="C50" s="64" t="str">
        <f t="shared" si="1"/>
        <v/>
      </c>
      <c r="D50" s="35"/>
      <c r="E50" s="35"/>
      <c r="F50" s="35"/>
      <c r="G50" s="35"/>
      <c r="H50" s="35"/>
      <c r="I50" s="35"/>
      <c r="J50" s="35"/>
    </row>
    <row r="51" spans="1:10" x14ac:dyDescent="0.2">
      <c r="A51" s="34"/>
      <c r="B51" s="34"/>
      <c r="C51" s="64" t="str">
        <f t="shared" si="1"/>
        <v/>
      </c>
      <c r="D51" s="35"/>
      <c r="E51" s="35"/>
      <c r="F51" s="35"/>
      <c r="G51" s="35"/>
      <c r="H51" s="35"/>
      <c r="I51" s="35"/>
      <c r="J51" s="35"/>
    </row>
    <row r="52" spans="1:10" x14ac:dyDescent="0.2">
      <c r="A52" s="34"/>
      <c r="B52" s="34"/>
      <c r="C52" s="64" t="str">
        <f t="shared" si="1"/>
        <v/>
      </c>
      <c r="D52" s="35"/>
      <c r="E52" s="35"/>
      <c r="F52" s="35"/>
      <c r="G52" s="35"/>
      <c r="H52" s="35"/>
      <c r="I52" s="35"/>
      <c r="J52" s="35"/>
    </row>
    <row r="53" spans="1:10" x14ac:dyDescent="0.2">
      <c r="A53" s="34"/>
      <c r="B53" s="34"/>
      <c r="C53" s="64" t="str">
        <f t="shared" si="1"/>
        <v/>
      </c>
      <c r="D53" s="35"/>
      <c r="E53" s="35"/>
      <c r="F53" s="35"/>
      <c r="G53" s="35"/>
      <c r="H53" s="35"/>
      <c r="I53" s="35"/>
      <c r="J53" s="35"/>
    </row>
    <row r="54" spans="1:10" x14ac:dyDescent="0.2">
      <c r="A54" s="34"/>
      <c r="B54" s="34"/>
      <c r="C54" s="64" t="str">
        <f t="shared" si="1"/>
        <v/>
      </c>
      <c r="D54" s="35"/>
      <c r="E54" s="35"/>
      <c r="F54" s="35"/>
      <c r="G54" s="35"/>
      <c r="H54" s="35"/>
      <c r="I54" s="35"/>
      <c r="J54" s="35"/>
    </row>
    <row r="55" spans="1:10" x14ac:dyDescent="0.2">
      <c r="A55" s="34"/>
      <c r="B55" s="34"/>
      <c r="C55" s="64" t="str">
        <f t="shared" si="1"/>
        <v/>
      </c>
      <c r="D55" s="35"/>
      <c r="E55" s="35"/>
      <c r="F55" s="35"/>
      <c r="G55" s="35"/>
      <c r="H55" s="35"/>
      <c r="I55" s="35"/>
      <c r="J55" s="35"/>
    </row>
    <row r="56" spans="1:10" x14ac:dyDescent="0.2">
      <c r="A56" s="34"/>
      <c r="B56" s="34"/>
      <c r="C56" s="64" t="str">
        <f t="shared" si="1"/>
        <v/>
      </c>
      <c r="D56" s="35"/>
      <c r="E56" s="35"/>
      <c r="F56" s="35"/>
      <c r="G56" s="35"/>
      <c r="H56" s="35"/>
      <c r="I56" s="35"/>
      <c r="J56" s="35"/>
    </row>
    <row r="57" spans="1:10" x14ac:dyDescent="0.2">
      <c r="A57" s="34"/>
      <c r="B57" s="34"/>
      <c r="C57" s="64" t="str">
        <f t="shared" si="1"/>
        <v/>
      </c>
      <c r="D57" s="35"/>
      <c r="E57" s="35"/>
      <c r="F57" s="35"/>
      <c r="G57" s="35"/>
      <c r="H57" s="35"/>
      <c r="I57" s="35"/>
      <c r="J57" s="35"/>
    </row>
    <row r="58" spans="1:10" x14ac:dyDescent="0.2">
      <c r="A58" s="34"/>
      <c r="B58" s="34"/>
      <c r="C58" s="64" t="str">
        <f t="shared" si="1"/>
        <v/>
      </c>
      <c r="D58" s="35"/>
      <c r="E58" s="35"/>
      <c r="F58" s="35"/>
      <c r="G58" s="35"/>
      <c r="H58" s="35"/>
      <c r="I58" s="35"/>
      <c r="J58" s="35"/>
    </row>
    <row r="59" spans="1:10" x14ac:dyDescent="0.2">
      <c r="A59" s="34"/>
      <c r="B59" s="34"/>
      <c r="C59" s="64" t="str">
        <f t="shared" si="1"/>
        <v/>
      </c>
      <c r="D59" s="35"/>
      <c r="E59" s="35"/>
      <c r="F59" s="35"/>
      <c r="G59" s="35"/>
      <c r="H59" s="35"/>
      <c r="I59" s="35"/>
      <c r="J59" s="35"/>
    </row>
    <row r="60" spans="1:10" x14ac:dyDescent="0.2">
      <c r="A60" s="34"/>
      <c r="B60" s="34"/>
      <c r="C60" s="64" t="str">
        <f t="shared" si="1"/>
        <v/>
      </c>
      <c r="D60" s="35"/>
      <c r="E60" s="35"/>
      <c r="F60" s="35"/>
      <c r="G60" s="35"/>
      <c r="H60" s="35"/>
      <c r="I60" s="35"/>
      <c r="J60" s="35"/>
    </row>
    <row r="61" spans="1:10" x14ac:dyDescent="0.2">
      <c r="A61" s="34"/>
      <c r="B61" s="34"/>
      <c r="C61" s="64" t="str">
        <f t="shared" si="1"/>
        <v/>
      </c>
      <c r="D61" s="35"/>
      <c r="E61" s="35"/>
      <c r="F61" s="35"/>
      <c r="G61" s="35"/>
      <c r="H61" s="35"/>
      <c r="I61" s="35"/>
      <c r="J61" s="35"/>
    </row>
    <row r="62" spans="1:10" x14ac:dyDescent="0.2">
      <c r="A62" s="34"/>
      <c r="B62" s="34"/>
      <c r="C62" s="64" t="str">
        <f t="shared" si="1"/>
        <v/>
      </c>
      <c r="D62" s="35"/>
      <c r="E62" s="35"/>
      <c r="F62" s="35"/>
      <c r="G62" s="35"/>
      <c r="H62" s="35"/>
      <c r="I62" s="35"/>
      <c r="J62" s="35"/>
    </row>
    <row r="63" spans="1:10" x14ac:dyDescent="0.2">
      <c r="A63" s="34"/>
      <c r="B63" s="34"/>
      <c r="C63" s="64" t="str">
        <f t="shared" si="1"/>
        <v/>
      </c>
      <c r="D63" s="35"/>
      <c r="E63" s="35"/>
      <c r="F63" s="35"/>
      <c r="G63" s="35"/>
      <c r="H63" s="35"/>
      <c r="I63" s="35"/>
      <c r="J63" s="35"/>
    </row>
    <row r="64" spans="1:10" x14ac:dyDescent="0.2">
      <c r="A64" s="34"/>
      <c r="B64" s="34"/>
      <c r="C64" s="64" t="str">
        <f t="shared" si="1"/>
        <v/>
      </c>
      <c r="D64" s="35"/>
      <c r="E64" s="35"/>
      <c r="F64" s="35"/>
      <c r="G64" s="35"/>
      <c r="H64" s="35"/>
      <c r="I64" s="35"/>
      <c r="J64" s="35"/>
    </row>
    <row r="65" spans="1:10" x14ac:dyDescent="0.2">
      <c r="A65" s="34"/>
      <c r="B65" s="34"/>
      <c r="C65" s="64" t="str">
        <f t="shared" si="1"/>
        <v/>
      </c>
      <c r="D65" s="35"/>
      <c r="E65" s="35"/>
      <c r="F65" s="35"/>
      <c r="G65" s="35"/>
      <c r="H65" s="35"/>
      <c r="I65" s="35"/>
      <c r="J65" s="35"/>
    </row>
    <row r="66" spans="1:10" x14ac:dyDescent="0.2">
      <c r="A66" s="34"/>
      <c r="B66" s="34"/>
      <c r="C66" s="64" t="str">
        <f t="shared" si="1"/>
        <v/>
      </c>
      <c r="D66" s="35"/>
      <c r="E66" s="35"/>
      <c r="F66" s="35"/>
      <c r="G66" s="35"/>
      <c r="H66" s="35"/>
      <c r="I66" s="35"/>
      <c r="J66" s="35"/>
    </row>
    <row r="67" spans="1:10" x14ac:dyDescent="0.2">
      <c r="A67" s="34"/>
      <c r="B67" s="34"/>
      <c r="C67" s="64" t="str">
        <f t="shared" si="1"/>
        <v/>
      </c>
      <c r="D67" s="35"/>
      <c r="E67" s="35"/>
      <c r="F67" s="35"/>
      <c r="G67" s="35"/>
      <c r="H67" s="35"/>
      <c r="I67" s="35"/>
      <c r="J67" s="35"/>
    </row>
    <row r="68" spans="1:10" x14ac:dyDescent="0.2">
      <c r="A68" s="34"/>
      <c r="B68" s="34"/>
      <c r="C68" s="64" t="str">
        <f t="shared" si="1"/>
        <v/>
      </c>
      <c r="D68" s="35"/>
      <c r="E68" s="35"/>
      <c r="F68" s="35"/>
      <c r="G68" s="35"/>
      <c r="H68" s="35"/>
      <c r="I68" s="35"/>
      <c r="J68" s="35"/>
    </row>
    <row r="69" spans="1:10" x14ac:dyDescent="0.2">
      <c r="A69" s="34"/>
      <c r="B69" s="34"/>
      <c r="C69" s="64" t="str">
        <f t="shared" si="1"/>
        <v/>
      </c>
      <c r="D69" s="35"/>
      <c r="E69" s="35"/>
      <c r="F69" s="35"/>
      <c r="G69" s="35"/>
      <c r="H69" s="35"/>
      <c r="I69" s="35"/>
      <c r="J69" s="35"/>
    </row>
    <row r="70" spans="1:10" x14ac:dyDescent="0.2">
      <c r="A70" s="34"/>
      <c r="B70" s="34"/>
      <c r="C70" s="64" t="str">
        <f t="shared" si="1"/>
        <v/>
      </c>
      <c r="D70" s="35"/>
      <c r="E70" s="35"/>
      <c r="F70" s="35"/>
      <c r="G70" s="35"/>
      <c r="H70" s="35"/>
      <c r="I70" s="35"/>
      <c r="J70" s="35"/>
    </row>
    <row r="71" spans="1:10" x14ac:dyDescent="0.2">
      <c r="A71" s="34"/>
      <c r="B71" s="34"/>
      <c r="C71" s="64" t="str">
        <f t="shared" si="1"/>
        <v/>
      </c>
      <c r="D71" s="35"/>
      <c r="E71" s="35"/>
      <c r="F71" s="35"/>
      <c r="G71" s="35"/>
      <c r="H71" s="35"/>
      <c r="I71" s="35"/>
      <c r="J71" s="35"/>
    </row>
    <row r="72" spans="1:10" x14ac:dyDescent="0.2">
      <c r="A72" s="34"/>
      <c r="B72" s="34"/>
      <c r="C72" s="64" t="str">
        <f t="shared" ref="C72:C103" si="2">IF(AND($A72="",$B72=""),"",$B72-$A72)</f>
        <v/>
      </c>
      <c r="D72" s="35"/>
      <c r="E72" s="35"/>
      <c r="F72" s="35"/>
      <c r="G72" s="35"/>
      <c r="H72" s="35"/>
      <c r="I72" s="35"/>
      <c r="J72" s="35"/>
    </row>
    <row r="73" spans="1:10" x14ac:dyDescent="0.2">
      <c r="A73" s="34"/>
      <c r="B73" s="34"/>
      <c r="C73" s="64" t="str">
        <f t="shared" si="2"/>
        <v/>
      </c>
      <c r="D73" s="35"/>
      <c r="E73" s="35"/>
      <c r="F73" s="35"/>
      <c r="G73" s="35"/>
      <c r="H73" s="35"/>
      <c r="I73" s="35"/>
      <c r="J73" s="35"/>
    </row>
    <row r="74" spans="1:10" x14ac:dyDescent="0.2">
      <c r="A74" s="34"/>
      <c r="B74" s="34"/>
      <c r="C74" s="64" t="str">
        <f t="shared" si="2"/>
        <v/>
      </c>
      <c r="D74" s="35"/>
      <c r="E74" s="35"/>
      <c r="F74" s="35"/>
      <c r="G74" s="35"/>
      <c r="H74" s="35"/>
      <c r="I74" s="35"/>
      <c r="J74" s="35"/>
    </row>
    <row r="75" spans="1:10" x14ac:dyDescent="0.2">
      <c r="A75" s="34"/>
      <c r="B75" s="34"/>
      <c r="C75" s="64" t="str">
        <f t="shared" si="2"/>
        <v/>
      </c>
      <c r="D75" s="35"/>
      <c r="E75" s="35"/>
      <c r="F75" s="35"/>
      <c r="G75" s="35"/>
      <c r="H75" s="35"/>
      <c r="I75" s="35"/>
      <c r="J75" s="35"/>
    </row>
    <row r="76" spans="1:10" x14ac:dyDescent="0.2">
      <c r="A76" s="34"/>
      <c r="B76" s="34"/>
      <c r="C76" s="64" t="str">
        <f t="shared" si="2"/>
        <v/>
      </c>
      <c r="D76" s="35"/>
      <c r="E76" s="35"/>
      <c r="F76" s="35"/>
      <c r="G76" s="35"/>
      <c r="H76" s="35"/>
      <c r="I76" s="35"/>
      <c r="J76" s="35"/>
    </row>
    <row r="77" spans="1:10" x14ac:dyDescent="0.2">
      <c r="A77" s="34"/>
      <c r="B77" s="34"/>
      <c r="C77" s="64" t="str">
        <f t="shared" si="2"/>
        <v/>
      </c>
      <c r="D77" s="35"/>
      <c r="E77" s="35"/>
      <c r="F77" s="35"/>
      <c r="G77" s="35"/>
      <c r="H77" s="35"/>
      <c r="I77" s="35"/>
      <c r="J77" s="35"/>
    </row>
    <row r="78" spans="1:10" x14ac:dyDescent="0.2">
      <c r="A78" s="34"/>
      <c r="B78" s="34"/>
      <c r="C78" s="64" t="str">
        <f t="shared" si="2"/>
        <v/>
      </c>
      <c r="D78" s="35"/>
      <c r="E78" s="35"/>
      <c r="F78" s="35"/>
      <c r="G78" s="35"/>
      <c r="H78" s="35"/>
      <c r="I78" s="35"/>
      <c r="J78" s="35"/>
    </row>
    <row r="79" spans="1:10" x14ac:dyDescent="0.2">
      <c r="A79" s="34"/>
      <c r="B79" s="34"/>
      <c r="C79" s="64" t="str">
        <f t="shared" si="2"/>
        <v/>
      </c>
      <c r="D79" s="35"/>
      <c r="E79" s="35"/>
      <c r="F79" s="35"/>
      <c r="G79" s="35"/>
      <c r="H79" s="35"/>
      <c r="I79" s="35"/>
      <c r="J79" s="35"/>
    </row>
    <row r="80" spans="1:10" x14ac:dyDescent="0.2">
      <c r="A80" s="34"/>
      <c r="B80" s="34"/>
      <c r="C80" s="64" t="str">
        <f t="shared" si="2"/>
        <v/>
      </c>
      <c r="D80" s="35"/>
      <c r="E80" s="35"/>
      <c r="F80" s="35"/>
      <c r="G80" s="35"/>
      <c r="H80" s="35"/>
      <c r="I80" s="35"/>
      <c r="J80" s="35"/>
    </row>
    <row r="81" spans="1:10" x14ac:dyDescent="0.2">
      <c r="A81" s="34"/>
      <c r="B81" s="34"/>
      <c r="C81" s="64" t="str">
        <f t="shared" si="2"/>
        <v/>
      </c>
      <c r="D81" s="35"/>
      <c r="E81" s="35"/>
      <c r="F81" s="35"/>
      <c r="G81" s="35"/>
      <c r="H81" s="35"/>
      <c r="I81" s="35"/>
      <c r="J81" s="35"/>
    </row>
    <row r="82" spans="1:10" x14ac:dyDescent="0.2">
      <c r="A82" s="34"/>
      <c r="B82" s="34"/>
      <c r="C82" s="64" t="str">
        <f t="shared" si="2"/>
        <v/>
      </c>
      <c r="D82" s="35"/>
      <c r="E82" s="35"/>
      <c r="F82" s="35"/>
      <c r="G82" s="35"/>
      <c r="H82" s="35"/>
      <c r="I82" s="35"/>
      <c r="J82" s="35"/>
    </row>
    <row r="83" spans="1:10" x14ac:dyDescent="0.2">
      <c r="A83" s="34"/>
      <c r="B83" s="34"/>
      <c r="C83" s="64" t="str">
        <f t="shared" si="2"/>
        <v/>
      </c>
      <c r="D83" s="35"/>
      <c r="E83" s="35"/>
      <c r="F83" s="35"/>
      <c r="G83" s="35"/>
      <c r="H83" s="35"/>
      <c r="I83" s="35"/>
      <c r="J83" s="35"/>
    </row>
    <row r="84" spans="1:10" x14ac:dyDescent="0.2">
      <c r="A84" s="34"/>
      <c r="B84" s="34"/>
      <c r="C84" s="64" t="str">
        <f t="shared" si="2"/>
        <v/>
      </c>
      <c r="D84" s="35"/>
      <c r="E84" s="35"/>
      <c r="F84" s="35"/>
      <c r="G84" s="35"/>
      <c r="H84" s="35"/>
      <c r="I84" s="35"/>
      <c r="J84" s="35"/>
    </row>
    <row r="85" spans="1:10" x14ac:dyDescent="0.2">
      <c r="A85" s="34"/>
      <c r="B85" s="34"/>
      <c r="C85" s="64" t="str">
        <f t="shared" si="2"/>
        <v/>
      </c>
      <c r="D85" s="35"/>
      <c r="E85" s="35"/>
      <c r="F85" s="35"/>
      <c r="G85" s="35"/>
      <c r="H85" s="35"/>
      <c r="I85" s="35"/>
      <c r="J85" s="35"/>
    </row>
    <row r="86" spans="1:10" x14ac:dyDescent="0.2">
      <c r="A86" s="34"/>
      <c r="B86" s="34"/>
      <c r="C86" s="64" t="str">
        <f t="shared" si="2"/>
        <v/>
      </c>
      <c r="D86" s="35"/>
      <c r="E86" s="35"/>
      <c r="F86" s="35"/>
      <c r="G86" s="35"/>
      <c r="H86" s="35"/>
      <c r="I86" s="35"/>
      <c r="J86" s="35"/>
    </row>
    <row r="87" spans="1:10" x14ac:dyDescent="0.2">
      <c r="A87" s="34"/>
      <c r="B87" s="34"/>
      <c r="C87" s="64" t="str">
        <f t="shared" si="2"/>
        <v/>
      </c>
      <c r="D87" s="35"/>
      <c r="E87" s="35"/>
      <c r="F87" s="35"/>
      <c r="G87" s="35"/>
      <c r="H87" s="35"/>
      <c r="I87" s="35"/>
      <c r="J87" s="35"/>
    </row>
    <row r="88" spans="1:10" x14ac:dyDescent="0.2">
      <c r="A88" s="34"/>
      <c r="B88" s="34"/>
      <c r="C88" s="64" t="str">
        <f t="shared" si="2"/>
        <v/>
      </c>
      <c r="D88" s="35"/>
      <c r="E88" s="35"/>
      <c r="F88" s="35"/>
      <c r="G88" s="35"/>
      <c r="H88" s="35"/>
      <c r="I88" s="35"/>
      <c r="J88" s="35"/>
    </row>
    <row r="89" spans="1:10" x14ac:dyDescent="0.2">
      <c r="A89" s="34"/>
      <c r="B89" s="34"/>
      <c r="C89" s="64" t="str">
        <f t="shared" si="2"/>
        <v/>
      </c>
      <c r="D89" s="35"/>
      <c r="E89" s="35"/>
      <c r="F89" s="35"/>
      <c r="G89" s="35"/>
      <c r="H89" s="35"/>
      <c r="I89" s="35"/>
      <c r="J89" s="35"/>
    </row>
    <row r="90" spans="1:10" x14ac:dyDescent="0.2">
      <c r="A90" s="34"/>
      <c r="B90" s="34"/>
      <c r="C90" s="64" t="str">
        <f t="shared" si="2"/>
        <v/>
      </c>
      <c r="D90" s="35"/>
      <c r="E90" s="35"/>
      <c r="F90" s="35"/>
      <c r="G90" s="35"/>
      <c r="H90" s="35"/>
      <c r="I90" s="35"/>
      <c r="J90" s="35"/>
    </row>
    <row r="91" spans="1:10" x14ac:dyDescent="0.2">
      <c r="A91" s="34"/>
      <c r="B91" s="34"/>
      <c r="C91" s="64" t="str">
        <f t="shared" si="2"/>
        <v/>
      </c>
      <c r="D91" s="35"/>
      <c r="E91" s="35"/>
      <c r="F91" s="35"/>
      <c r="G91" s="35"/>
      <c r="H91" s="35"/>
      <c r="I91" s="35"/>
      <c r="J91" s="35"/>
    </row>
    <row r="92" spans="1:10" x14ac:dyDescent="0.2">
      <c r="A92" s="34"/>
      <c r="B92" s="34"/>
      <c r="C92" s="64" t="str">
        <f t="shared" si="2"/>
        <v/>
      </c>
      <c r="D92" s="35"/>
      <c r="E92" s="35"/>
      <c r="F92" s="35"/>
      <c r="G92" s="35"/>
      <c r="H92" s="35"/>
      <c r="I92" s="35"/>
      <c r="J92" s="35"/>
    </row>
    <row r="93" spans="1:10" x14ac:dyDescent="0.2">
      <c r="A93" s="34"/>
      <c r="B93" s="34"/>
      <c r="C93" s="64" t="str">
        <f t="shared" si="2"/>
        <v/>
      </c>
      <c r="D93" s="35"/>
      <c r="E93" s="35"/>
      <c r="F93" s="35"/>
      <c r="G93" s="35"/>
      <c r="H93" s="35"/>
      <c r="I93" s="35"/>
      <c r="J93" s="35"/>
    </row>
    <row r="94" spans="1:10" x14ac:dyDescent="0.2">
      <c r="A94" s="34"/>
      <c r="B94" s="34"/>
      <c r="C94" s="64" t="str">
        <f t="shared" si="2"/>
        <v/>
      </c>
      <c r="D94" s="35"/>
      <c r="E94" s="35"/>
      <c r="F94" s="35"/>
      <c r="G94" s="35"/>
      <c r="H94" s="35"/>
      <c r="I94" s="35"/>
      <c r="J94" s="35"/>
    </row>
    <row r="95" spans="1:10" x14ac:dyDescent="0.2">
      <c r="A95" s="34"/>
      <c r="B95" s="34"/>
      <c r="C95" s="64" t="str">
        <f t="shared" si="2"/>
        <v/>
      </c>
      <c r="D95" s="35"/>
      <c r="E95" s="35"/>
      <c r="F95" s="35"/>
      <c r="G95" s="35"/>
      <c r="H95" s="35"/>
      <c r="I95" s="35"/>
      <c r="J95" s="35"/>
    </row>
    <row r="96" spans="1:10" x14ac:dyDescent="0.2">
      <c r="A96" s="34"/>
      <c r="B96" s="34"/>
      <c r="C96" s="64" t="str">
        <f t="shared" si="2"/>
        <v/>
      </c>
      <c r="D96" s="35"/>
      <c r="E96" s="35"/>
      <c r="F96" s="35"/>
      <c r="G96" s="35"/>
      <c r="H96" s="35"/>
      <c r="I96" s="35"/>
      <c r="J96" s="35"/>
    </row>
    <row r="97" spans="1:10" x14ac:dyDescent="0.2">
      <c r="A97" s="34"/>
      <c r="B97" s="34"/>
      <c r="C97" s="64" t="str">
        <f t="shared" si="2"/>
        <v/>
      </c>
      <c r="D97" s="35"/>
      <c r="E97" s="35"/>
      <c r="F97" s="35"/>
      <c r="G97" s="35"/>
      <c r="H97" s="35"/>
      <c r="I97" s="35"/>
      <c r="J97" s="35"/>
    </row>
    <row r="98" spans="1:10" x14ac:dyDescent="0.2">
      <c r="A98" s="34"/>
      <c r="B98" s="34"/>
      <c r="C98" s="64" t="str">
        <f t="shared" si="2"/>
        <v/>
      </c>
      <c r="D98" s="35"/>
      <c r="E98" s="35"/>
      <c r="F98" s="35"/>
      <c r="G98" s="35"/>
      <c r="H98" s="35"/>
      <c r="I98" s="35"/>
      <c r="J98" s="35"/>
    </row>
    <row r="99" spans="1:10" x14ac:dyDescent="0.2">
      <c r="A99" s="34"/>
      <c r="B99" s="34"/>
      <c r="C99" s="64" t="str">
        <f t="shared" si="2"/>
        <v/>
      </c>
      <c r="D99" s="35"/>
      <c r="E99" s="35"/>
      <c r="F99" s="35"/>
      <c r="G99" s="35"/>
      <c r="H99" s="35"/>
      <c r="I99" s="35"/>
      <c r="J99" s="35"/>
    </row>
    <row r="100" spans="1:10" x14ac:dyDescent="0.2">
      <c r="A100" s="34"/>
      <c r="B100" s="34"/>
      <c r="C100" s="64" t="str">
        <f t="shared" si="2"/>
        <v/>
      </c>
      <c r="D100" s="35"/>
      <c r="E100" s="35"/>
      <c r="F100" s="35"/>
      <c r="G100" s="35"/>
      <c r="H100" s="35"/>
      <c r="I100" s="35"/>
      <c r="J100" s="35"/>
    </row>
    <row r="101" spans="1:10" x14ac:dyDescent="0.2">
      <c r="A101" s="34"/>
      <c r="B101" s="34"/>
      <c r="C101" s="64" t="str">
        <f t="shared" si="2"/>
        <v/>
      </c>
      <c r="D101" s="35"/>
      <c r="E101" s="35"/>
      <c r="F101" s="35"/>
      <c r="G101" s="35"/>
      <c r="H101" s="35"/>
      <c r="I101" s="35"/>
      <c r="J101" s="35"/>
    </row>
    <row r="102" spans="1:10" x14ac:dyDescent="0.2">
      <c r="A102" s="34"/>
      <c r="B102" s="34"/>
      <c r="C102" s="64" t="str">
        <f t="shared" si="2"/>
        <v/>
      </c>
      <c r="D102" s="35"/>
      <c r="E102" s="35"/>
      <c r="F102" s="35"/>
      <c r="G102" s="35"/>
      <c r="H102" s="35"/>
      <c r="I102" s="35"/>
      <c r="J102" s="35"/>
    </row>
    <row r="103" spans="1:10" x14ac:dyDescent="0.2">
      <c r="A103" s="34"/>
      <c r="B103" s="34"/>
      <c r="C103" s="64" t="str">
        <f t="shared" si="2"/>
        <v/>
      </c>
      <c r="D103" s="35"/>
      <c r="E103" s="35"/>
      <c r="F103" s="35"/>
      <c r="G103" s="35"/>
      <c r="H103" s="35"/>
      <c r="I103" s="35"/>
      <c r="J103" s="35"/>
    </row>
    <row r="104" spans="1:10" x14ac:dyDescent="0.2">
      <c r="A104" s="34"/>
      <c r="B104" s="34"/>
      <c r="C104" s="64" t="str">
        <f t="shared" ref="C104:C135" si="3">IF(AND($A104="",$B104=""),"",$B104-$A104)</f>
        <v/>
      </c>
      <c r="D104" s="35"/>
      <c r="E104" s="35"/>
      <c r="F104" s="35"/>
      <c r="G104" s="35"/>
      <c r="H104" s="35"/>
      <c r="I104" s="35"/>
      <c r="J104" s="35"/>
    </row>
    <row r="105" spans="1:10" x14ac:dyDescent="0.2">
      <c r="A105" s="34"/>
      <c r="B105" s="34"/>
      <c r="C105" s="64" t="str">
        <f t="shared" si="3"/>
        <v/>
      </c>
      <c r="D105" s="35"/>
      <c r="E105" s="35"/>
      <c r="F105" s="35"/>
      <c r="G105" s="35"/>
      <c r="H105" s="35"/>
      <c r="I105" s="35"/>
      <c r="J105" s="35"/>
    </row>
    <row r="106" spans="1:10" x14ac:dyDescent="0.2">
      <c r="A106" s="34"/>
      <c r="B106" s="34"/>
      <c r="C106" s="64" t="str">
        <f t="shared" si="3"/>
        <v/>
      </c>
      <c r="D106" s="35"/>
      <c r="E106" s="35"/>
      <c r="F106" s="35"/>
      <c r="G106" s="35"/>
      <c r="H106" s="35"/>
      <c r="I106" s="35"/>
      <c r="J106" s="35"/>
    </row>
    <row r="107" spans="1:10" x14ac:dyDescent="0.2">
      <c r="A107" s="34"/>
      <c r="B107" s="34"/>
      <c r="C107" s="64" t="str">
        <f t="shared" si="3"/>
        <v/>
      </c>
      <c r="D107" s="35"/>
      <c r="E107" s="35"/>
      <c r="F107" s="35"/>
      <c r="G107" s="35"/>
      <c r="H107" s="35"/>
      <c r="I107" s="35"/>
      <c r="J107" s="35"/>
    </row>
    <row r="108" spans="1:10" x14ac:dyDescent="0.2">
      <c r="A108" s="34"/>
      <c r="B108" s="34"/>
      <c r="C108" s="64" t="str">
        <f t="shared" si="3"/>
        <v/>
      </c>
      <c r="D108" s="35"/>
      <c r="E108" s="35"/>
      <c r="F108" s="35"/>
      <c r="G108" s="35"/>
      <c r="H108" s="35"/>
      <c r="I108" s="35"/>
      <c r="J108" s="35"/>
    </row>
    <row r="109" spans="1:10" x14ac:dyDescent="0.2">
      <c r="A109" s="34"/>
      <c r="B109" s="34"/>
      <c r="C109" s="64" t="str">
        <f t="shared" si="3"/>
        <v/>
      </c>
      <c r="D109" s="35"/>
      <c r="E109" s="35"/>
      <c r="F109" s="35"/>
      <c r="G109" s="35"/>
      <c r="H109" s="35"/>
      <c r="I109" s="35"/>
      <c r="J109" s="35"/>
    </row>
    <row r="110" spans="1:10" x14ac:dyDescent="0.2">
      <c r="A110" s="34"/>
      <c r="B110" s="34"/>
      <c r="C110" s="64" t="str">
        <f t="shared" si="3"/>
        <v/>
      </c>
      <c r="D110" s="35"/>
      <c r="E110" s="35"/>
      <c r="F110" s="35"/>
      <c r="G110" s="35"/>
      <c r="H110" s="35"/>
      <c r="I110" s="35"/>
      <c r="J110" s="35"/>
    </row>
    <row r="111" spans="1:10" x14ac:dyDescent="0.2">
      <c r="A111" s="34"/>
      <c r="B111" s="34"/>
      <c r="C111" s="64" t="str">
        <f t="shared" si="3"/>
        <v/>
      </c>
      <c r="D111" s="35"/>
      <c r="E111" s="35"/>
      <c r="F111" s="35"/>
      <c r="G111" s="35"/>
      <c r="H111" s="35"/>
      <c r="I111" s="35"/>
      <c r="J111" s="35"/>
    </row>
    <row r="112" spans="1:10" x14ac:dyDescent="0.2">
      <c r="A112" s="34"/>
      <c r="B112" s="34"/>
      <c r="C112" s="64" t="str">
        <f t="shared" si="3"/>
        <v/>
      </c>
      <c r="D112" s="35"/>
      <c r="E112" s="35"/>
      <c r="F112" s="35"/>
      <c r="G112" s="35"/>
      <c r="H112" s="35"/>
      <c r="I112" s="35"/>
      <c r="J112" s="35"/>
    </row>
    <row r="113" spans="1:10" x14ac:dyDescent="0.2">
      <c r="A113" s="34"/>
      <c r="B113" s="34"/>
      <c r="C113" s="64" t="str">
        <f t="shared" si="3"/>
        <v/>
      </c>
      <c r="D113" s="35"/>
      <c r="E113" s="35"/>
      <c r="F113" s="35"/>
      <c r="G113" s="35"/>
      <c r="H113" s="35"/>
      <c r="I113" s="35"/>
      <c r="J113" s="35"/>
    </row>
    <row r="114" spans="1:10" x14ac:dyDescent="0.2">
      <c r="A114" s="34"/>
      <c r="B114" s="34"/>
      <c r="C114" s="64" t="str">
        <f t="shared" si="3"/>
        <v/>
      </c>
      <c r="D114" s="35"/>
      <c r="E114" s="35"/>
      <c r="F114" s="35"/>
      <c r="G114" s="35"/>
      <c r="H114" s="35"/>
      <c r="I114" s="35"/>
      <c r="J114" s="35"/>
    </row>
    <row r="115" spans="1:10" x14ac:dyDescent="0.2">
      <c r="A115" s="34"/>
      <c r="B115" s="34"/>
      <c r="C115" s="64" t="str">
        <f t="shared" si="3"/>
        <v/>
      </c>
      <c r="D115" s="35"/>
      <c r="E115" s="35"/>
      <c r="F115" s="35"/>
      <c r="G115" s="35"/>
      <c r="H115" s="35"/>
      <c r="I115" s="35"/>
      <c r="J115" s="35"/>
    </row>
    <row r="116" spans="1:10" x14ac:dyDescent="0.2">
      <c r="A116" s="34"/>
      <c r="B116" s="34"/>
      <c r="C116" s="64" t="str">
        <f t="shared" si="3"/>
        <v/>
      </c>
      <c r="D116" s="35"/>
      <c r="E116" s="35"/>
      <c r="F116" s="35"/>
      <c r="G116" s="35"/>
      <c r="H116" s="35"/>
      <c r="I116" s="35"/>
      <c r="J116" s="35"/>
    </row>
    <row r="117" spans="1:10" x14ac:dyDescent="0.2">
      <c r="A117" s="34"/>
      <c r="B117" s="34"/>
      <c r="C117" s="64" t="str">
        <f t="shared" si="3"/>
        <v/>
      </c>
      <c r="D117" s="35"/>
      <c r="E117" s="35"/>
      <c r="F117" s="35"/>
      <c r="G117" s="35"/>
      <c r="H117" s="35"/>
      <c r="I117" s="35"/>
      <c r="J117" s="35"/>
    </row>
    <row r="118" spans="1:10" x14ac:dyDescent="0.2">
      <c r="A118" s="34"/>
      <c r="B118" s="34"/>
      <c r="C118" s="64" t="str">
        <f t="shared" si="3"/>
        <v/>
      </c>
      <c r="D118" s="35"/>
      <c r="E118" s="35"/>
      <c r="F118" s="35"/>
      <c r="G118" s="35"/>
      <c r="H118" s="35"/>
      <c r="I118" s="35"/>
      <c r="J118" s="35"/>
    </row>
    <row r="119" spans="1:10" x14ac:dyDescent="0.2">
      <c r="A119" s="34"/>
      <c r="B119" s="34"/>
      <c r="C119" s="64" t="str">
        <f t="shared" si="3"/>
        <v/>
      </c>
      <c r="D119" s="35"/>
      <c r="E119" s="35"/>
      <c r="F119" s="35"/>
      <c r="G119" s="35"/>
      <c r="H119" s="35"/>
      <c r="I119" s="35"/>
      <c r="J119" s="35"/>
    </row>
    <row r="120" spans="1:10" x14ac:dyDescent="0.2">
      <c r="A120" s="34"/>
      <c r="B120" s="34"/>
      <c r="C120" s="64" t="str">
        <f t="shared" si="3"/>
        <v/>
      </c>
      <c r="D120" s="35"/>
      <c r="E120" s="35"/>
      <c r="F120" s="35"/>
      <c r="G120" s="35"/>
      <c r="H120" s="35"/>
      <c r="I120" s="35"/>
      <c r="J120" s="35"/>
    </row>
    <row r="121" spans="1:10" x14ac:dyDescent="0.2">
      <c r="A121" s="34"/>
      <c r="B121" s="34"/>
      <c r="C121" s="64" t="str">
        <f t="shared" si="3"/>
        <v/>
      </c>
      <c r="D121" s="35"/>
      <c r="E121" s="35"/>
      <c r="F121" s="35"/>
      <c r="G121" s="35"/>
      <c r="H121" s="35"/>
      <c r="I121" s="35"/>
      <c r="J121" s="35"/>
    </row>
    <row r="122" spans="1:10" x14ac:dyDescent="0.2">
      <c r="A122" s="34"/>
      <c r="B122" s="34"/>
      <c r="C122" s="64" t="str">
        <f t="shared" si="3"/>
        <v/>
      </c>
      <c r="D122" s="35"/>
      <c r="E122" s="35"/>
      <c r="F122" s="35"/>
      <c r="G122" s="35"/>
      <c r="H122" s="35"/>
      <c r="I122" s="35"/>
      <c r="J122" s="35"/>
    </row>
    <row r="123" spans="1:10" x14ac:dyDescent="0.2">
      <c r="A123" s="34"/>
      <c r="B123" s="34"/>
      <c r="C123" s="64" t="str">
        <f t="shared" si="3"/>
        <v/>
      </c>
      <c r="D123" s="35"/>
      <c r="E123" s="35"/>
      <c r="F123" s="35"/>
      <c r="G123" s="35"/>
      <c r="H123" s="35"/>
      <c r="I123" s="35"/>
      <c r="J123" s="35"/>
    </row>
    <row r="124" spans="1:10" x14ac:dyDescent="0.2">
      <c r="A124" s="34"/>
      <c r="B124" s="34"/>
      <c r="C124" s="64" t="str">
        <f t="shared" si="3"/>
        <v/>
      </c>
      <c r="D124" s="35"/>
      <c r="E124" s="35"/>
      <c r="F124" s="35"/>
      <c r="G124" s="35"/>
      <c r="H124" s="35"/>
      <c r="I124" s="35"/>
      <c r="J124" s="35"/>
    </row>
    <row r="125" spans="1:10" x14ac:dyDescent="0.2">
      <c r="A125" s="34"/>
      <c r="B125" s="34"/>
      <c r="C125" s="64" t="str">
        <f t="shared" si="3"/>
        <v/>
      </c>
      <c r="D125" s="35"/>
      <c r="E125" s="35"/>
      <c r="F125" s="35"/>
      <c r="G125" s="35"/>
      <c r="H125" s="35"/>
      <c r="I125" s="35"/>
      <c r="J125" s="35"/>
    </row>
    <row r="126" spans="1:10" x14ac:dyDescent="0.2">
      <c r="A126" s="34"/>
      <c r="B126" s="34"/>
      <c r="C126" s="64" t="str">
        <f t="shared" si="3"/>
        <v/>
      </c>
      <c r="D126" s="35"/>
      <c r="E126" s="35"/>
      <c r="F126" s="35"/>
      <c r="G126" s="35"/>
      <c r="H126" s="35"/>
      <c r="I126" s="35"/>
      <c r="J126" s="35"/>
    </row>
    <row r="127" spans="1:10" x14ac:dyDescent="0.2">
      <c r="A127" s="34"/>
      <c r="B127" s="34"/>
      <c r="C127" s="64" t="str">
        <f t="shared" si="3"/>
        <v/>
      </c>
      <c r="D127" s="35"/>
      <c r="E127" s="35"/>
      <c r="F127" s="35"/>
      <c r="G127" s="35"/>
      <c r="H127" s="35"/>
      <c r="I127" s="35"/>
      <c r="J127" s="35"/>
    </row>
    <row r="128" spans="1:10" x14ac:dyDescent="0.2">
      <c r="A128" s="34"/>
      <c r="B128" s="34"/>
      <c r="C128" s="64" t="str">
        <f t="shared" si="3"/>
        <v/>
      </c>
      <c r="D128" s="35"/>
      <c r="E128" s="35"/>
      <c r="F128" s="35"/>
      <c r="G128" s="35"/>
      <c r="H128" s="35"/>
      <c r="I128" s="35"/>
      <c r="J128" s="35"/>
    </row>
    <row r="129" spans="1:10" x14ac:dyDescent="0.2">
      <c r="A129" s="34"/>
      <c r="B129" s="34"/>
      <c r="C129" s="64" t="str">
        <f t="shared" si="3"/>
        <v/>
      </c>
      <c r="D129" s="35"/>
      <c r="E129" s="35"/>
      <c r="F129" s="35"/>
      <c r="G129" s="35"/>
      <c r="H129" s="35"/>
      <c r="I129" s="35"/>
      <c r="J129" s="35"/>
    </row>
    <row r="130" spans="1:10" x14ac:dyDescent="0.2">
      <c r="A130" s="34"/>
      <c r="B130" s="34"/>
      <c r="C130" s="64" t="str">
        <f t="shared" si="3"/>
        <v/>
      </c>
      <c r="D130" s="35"/>
      <c r="E130" s="35"/>
      <c r="F130" s="35"/>
      <c r="G130" s="35"/>
      <c r="H130" s="35"/>
      <c r="I130" s="35"/>
      <c r="J130" s="35"/>
    </row>
    <row r="131" spans="1:10" x14ac:dyDescent="0.2">
      <c r="A131" s="34"/>
      <c r="B131" s="34"/>
      <c r="C131" s="64" t="str">
        <f t="shared" si="3"/>
        <v/>
      </c>
      <c r="D131" s="35"/>
      <c r="E131" s="35"/>
      <c r="F131" s="35"/>
      <c r="G131" s="35"/>
      <c r="H131" s="35"/>
      <c r="I131" s="35"/>
      <c r="J131" s="35"/>
    </row>
    <row r="132" spans="1:10" x14ac:dyDescent="0.2">
      <c r="A132" s="34"/>
      <c r="B132" s="34"/>
      <c r="C132" s="64" t="str">
        <f t="shared" si="3"/>
        <v/>
      </c>
      <c r="D132" s="35"/>
      <c r="E132" s="35"/>
      <c r="F132" s="35"/>
      <c r="G132" s="35"/>
      <c r="H132" s="35"/>
      <c r="I132" s="35"/>
      <c r="J132" s="35"/>
    </row>
    <row r="133" spans="1:10" x14ac:dyDescent="0.2">
      <c r="A133" s="34"/>
      <c r="B133" s="34"/>
      <c r="C133" s="64" t="str">
        <f t="shared" si="3"/>
        <v/>
      </c>
      <c r="D133" s="35"/>
      <c r="E133" s="35"/>
      <c r="F133" s="35"/>
      <c r="G133" s="35"/>
      <c r="H133" s="35"/>
      <c r="I133" s="35"/>
      <c r="J133" s="35"/>
    </row>
    <row r="134" spans="1:10" x14ac:dyDescent="0.2">
      <c r="A134" s="34"/>
      <c r="B134" s="34"/>
      <c r="C134" s="64" t="str">
        <f t="shared" si="3"/>
        <v/>
      </c>
      <c r="D134" s="35"/>
      <c r="E134" s="35"/>
      <c r="F134" s="35"/>
      <c r="G134" s="35"/>
      <c r="H134" s="35"/>
      <c r="I134" s="35"/>
      <c r="J134" s="35"/>
    </row>
    <row r="135" spans="1:10" x14ac:dyDescent="0.2">
      <c r="A135" s="34"/>
      <c r="B135" s="34"/>
      <c r="C135" s="64" t="str">
        <f t="shared" si="3"/>
        <v/>
      </c>
      <c r="D135" s="35"/>
      <c r="E135" s="35"/>
      <c r="F135" s="35"/>
      <c r="G135" s="35"/>
      <c r="H135" s="35"/>
      <c r="I135" s="35"/>
      <c r="J135" s="35"/>
    </row>
    <row r="136" spans="1:10" x14ac:dyDescent="0.2">
      <c r="A136" s="34"/>
      <c r="B136" s="34"/>
      <c r="C136" s="64" t="str">
        <f t="shared" ref="C136:C161" si="4">IF(AND($A136="",$B136=""),"",$B136-$A136)</f>
        <v/>
      </c>
      <c r="D136" s="35"/>
      <c r="E136" s="35"/>
      <c r="F136" s="35"/>
      <c r="G136" s="35"/>
      <c r="H136" s="35"/>
      <c r="I136" s="35"/>
      <c r="J136" s="35"/>
    </row>
    <row r="137" spans="1:10" x14ac:dyDescent="0.2">
      <c r="A137" s="34"/>
      <c r="B137" s="34"/>
      <c r="C137" s="64" t="str">
        <f t="shared" si="4"/>
        <v/>
      </c>
      <c r="D137" s="35"/>
      <c r="E137" s="35"/>
      <c r="F137" s="35"/>
      <c r="G137" s="35"/>
      <c r="H137" s="35"/>
      <c r="I137" s="35"/>
      <c r="J137" s="35"/>
    </row>
    <row r="138" spans="1:10" x14ac:dyDescent="0.2">
      <c r="A138" s="34"/>
      <c r="B138" s="34"/>
      <c r="C138" s="64" t="str">
        <f t="shared" si="4"/>
        <v/>
      </c>
      <c r="D138" s="35"/>
      <c r="E138" s="35"/>
      <c r="F138" s="35"/>
      <c r="G138" s="35"/>
      <c r="H138" s="35"/>
      <c r="I138" s="35"/>
      <c r="J138" s="35"/>
    </row>
    <row r="139" spans="1:10" x14ac:dyDescent="0.2">
      <c r="A139" s="34"/>
      <c r="B139" s="34"/>
      <c r="C139" s="64" t="str">
        <f t="shared" si="4"/>
        <v/>
      </c>
      <c r="D139" s="35"/>
      <c r="E139" s="35"/>
      <c r="F139" s="35"/>
      <c r="G139" s="35"/>
      <c r="H139" s="35"/>
      <c r="I139" s="35"/>
      <c r="J139" s="35"/>
    </row>
    <row r="140" spans="1:10" x14ac:dyDescent="0.2">
      <c r="A140" s="34"/>
      <c r="B140" s="34"/>
      <c r="C140" s="64" t="str">
        <f t="shared" si="4"/>
        <v/>
      </c>
      <c r="D140" s="35"/>
      <c r="E140" s="35"/>
      <c r="F140" s="35"/>
      <c r="G140" s="35"/>
      <c r="H140" s="35"/>
      <c r="I140" s="35"/>
      <c r="J140" s="35"/>
    </row>
    <row r="141" spans="1:10" x14ac:dyDescent="0.2">
      <c r="A141" s="34"/>
      <c r="B141" s="34"/>
      <c r="C141" s="64" t="str">
        <f t="shared" si="4"/>
        <v/>
      </c>
      <c r="D141" s="35"/>
      <c r="E141" s="35"/>
      <c r="F141" s="35"/>
      <c r="G141" s="35"/>
      <c r="H141" s="35"/>
      <c r="I141" s="35"/>
      <c r="J141" s="35"/>
    </row>
    <row r="142" spans="1:10" x14ac:dyDescent="0.2">
      <c r="A142" s="34"/>
      <c r="B142" s="34"/>
      <c r="C142" s="64" t="str">
        <f t="shared" si="4"/>
        <v/>
      </c>
      <c r="D142" s="35"/>
      <c r="E142" s="35"/>
      <c r="F142" s="35"/>
      <c r="G142" s="35"/>
      <c r="H142" s="35"/>
      <c r="I142" s="35"/>
      <c r="J142" s="35"/>
    </row>
    <row r="143" spans="1:10" x14ac:dyDescent="0.2">
      <c r="A143" s="34"/>
      <c r="B143" s="34"/>
      <c r="C143" s="64" t="str">
        <f t="shared" si="4"/>
        <v/>
      </c>
      <c r="D143" s="35"/>
      <c r="E143" s="35"/>
      <c r="F143" s="35"/>
      <c r="G143" s="35"/>
      <c r="H143" s="35"/>
      <c r="I143" s="35"/>
      <c r="J143" s="35"/>
    </row>
    <row r="144" spans="1:10" x14ac:dyDescent="0.2">
      <c r="A144" s="34"/>
      <c r="B144" s="34"/>
      <c r="C144" s="64" t="str">
        <f t="shared" si="4"/>
        <v/>
      </c>
      <c r="D144" s="35"/>
      <c r="E144" s="35"/>
      <c r="F144" s="35"/>
      <c r="G144" s="35"/>
      <c r="H144" s="35"/>
      <c r="I144" s="35"/>
      <c r="J144" s="35"/>
    </row>
    <row r="145" spans="1:10" x14ac:dyDescent="0.2">
      <c r="A145" s="34"/>
      <c r="B145" s="34"/>
      <c r="C145" s="64" t="str">
        <f t="shared" si="4"/>
        <v/>
      </c>
      <c r="D145" s="35"/>
      <c r="E145" s="35"/>
      <c r="F145" s="35"/>
      <c r="G145" s="35"/>
      <c r="H145" s="35"/>
      <c r="I145" s="35"/>
      <c r="J145" s="35"/>
    </row>
    <row r="146" spans="1:10" x14ac:dyDescent="0.2">
      <c r="A146" s="34"/>
      <c r="B146" s="34"/>
      <c r="C146" s="64" t="str">
        <f t="shared" si="4"/>
        <v/>
      </c>
      <c r="D146" s="35"/>
      <c r="E146" s="35"/>
      <c r="F146" s="35"/>
      <c r="G146" s="35"/>
      <c r="H146" s="35"/>
      <c r="I146" s="35"/>
      <c r="J146" s="35"/>
    </row>
    <row r="147" spans="1:10" x14ac:dyDescent="0.2">
      <c r="A147" s="34"/>
      <c r="B147" s="34"/>
      <c r="C147" s="64" t="str">
        <f t="shared" si="4"/>
        <v/>
      </c>
      <c r="D147" s="35"/>
      <c r="E147" s="35"/>
      <c r="F147" s="35"/>
      <c r="G147" s="35"/>
      <c r="H147" s="35"/>
      <c r="I147" s="35"/>
      <c r="J147" s="35"/>
    </row>
    <row r="148" spans="1:10" x14ac:dyDescent="0.2">
      <c r="A148" s="34"/>
      <c r="B148" s="34"/>
      <c r="C148" s="64" t="str">
        <f t="shared" si="4"/>
        <v/>
      </c>
      <c r="D148" s="35"/>
      <c r="E148" s="35"/>
      <c r="F148" s="35"/>
      <c r="G148" s="35"/>
      <c r="H148" s="35"/>
      <c r="I148" s="35"/>
      <c r="J148" s="35"/>
    </row>
    <row r="149" spans="1:10" x14ac:dyDescent="0.2">
      <c r="A149" s="34"/>
      <c r="B149" s="34"/>
      <c r="C149" s="64" t="str">
        <f t="shared" si="4"/>
        <v/>
      </c>
      <c r="D149" s="35"/>
      <c r="E149" s="35"/>
      <c r="F149" s="35"/>
      <c r="G149" s="35"/>
      <c r="H149" s="35"/>
      <c r="I149" s="35"/>
      <c r="J149" s="35"/>
    </row>
    <row r="150" spans="1:10" x14ac:dyDescent="0.2">
      <c r="A150" s="34"/>
      <c r="B150" s="34"/>
      <c r="C150" s="64" t="str">
        <f t="shared" si="4"/>
        <v/>
      </c>
      <c r="D150" s="35"/>
      <c r="E150" s="35"/>
      <c r="F150" s="35"/>
      <c r="G150" s="35"/>
      <c r="H150" s="35"/>
      <c r="I150" s="35"/>
      <c r="J150" s="35"/>
    </row>
    <row r="151" spans="1:10" x14ac:dyDescent="0.2">
      <c r="A151" s="34"/>
      <c r="B151" s="34"/>
      <c r="C151" s="64" t="str">
        <f t="shared" si="4"/>
        <v/>
      </c>
      <c r="D151" s="35"/>
      <c r="E151" s="35"/>
      <c r="F151" s="35"/>
      <c r="G151" s="35"/>
      <c r="H151" s="35"/>
      <c r="I151" s="35"/>
      <c r="J151" s="35"/>
    </row>
    <row r="152" spans="1:10" x14ac:dyDescent="0.2">
      <c r="A152" s="34"/>
      <c r="B152" s="34"/>
      <c r="C152" s="64" t="str">
        <f t="shared" si="4"/>
        <v/>
      </c>
      <c r="D152" s="35"/>
      <c r="E152" s="35"/>
      <c r="F152" s="35"/>
      <c r="G152" s="35"/>
      <c r="H152" s="35"/>
      <c r="I152" s="35"/>
      <c r="J152" s="35"/>
    </row>
    <row r="153" spans="1:10" x14ac:dyDescent="0.2">
      <c r="A153" s="34"/>
      <c r="B153" s="34"/>
      <c r="C153" s="64" t="str">
        <f t="shared" si="4"/>
        <v/>
      </c>
      <c r="D153" s="35"/>
      <c r="E153" s="35"/>
      <c r="F153" s="35"/>
      <c r="G153" s="35"/>
      <c r="H153" s="35"/>
      <c r="I153" s="35"/>
      <c r="J153" s="35"/>
    </row>
    <row r="154" spans="1:10" x14ac:dyDescent="0.2">
      <c r="A154" s="34"/>
      <c r="B154" s="34"/>
      <c r="C154" s="64" t="str">
        <f t="shared" si="4"/>
        <v/>
      </c>
      <c r="D154" s="35"/>
      <c r="E154" s="35"/>
      <c r="F154" s="35"/>
      <c r="G154" s="35"/>
      <c r="H154" s="35"/>
      <c r="I154" s="35"/>
      <c r="J154" s="35"/>
    </row>
    <row r="155" spans="1:10" x14ac:dyDescent="0.2">
      <c r="A155" s="34"/>
      <c r="B155" s="34"/>
      <c r="C155" s="64" t="str">
        <f t="shared" si="4"/>
        <v/>
      </c>
      <c r="D155" s="35"/>
      <c r="E155" s="35"/>
      <c r="F155" s="35"/>
      <c r="G155" s="35"/>
      <c r="H155" s="35"/>
      <c r="I155" s="35"/>
      <c r="J155" s="35"/>
    </row>
    <row r="156" spans="1:10" x14ac:dyDescent="0.2">
      <c r="A156" s="34"/>
      <c r="B156" s="34"/>
      <c r="C156" s="64" t="str">
        <f t="shared" si="4"/>
        <v/>
      </c>
      <c r="D156" s="35"/>
      <c r="E156" s="35"/>
      <c r="F156" s="35"/>
      <c r="G156" s="35"/>
      <c r="H156" s="35"/>
      <c r="I156" s="35"/>
      <c r="J156" s="35"/>
    </row>
    <row r="157" spans="1:10" x14ac:dyDescent="0.2">
      <c r="A157" s="34"/>
      <c r="B157" s="34"/>
      <c r="C157" s="64" t="str">
        <f t="shared" si="4"/>
        <v/>
      </c>
      <c r="D157" s="35"/>
      <c r="E157" s="35"/>
      <c r="F157" s="35"/>
      <c r="G157" s="35"/>
      <c r="H157" s="35"/>
      <c r="I157" s="35"/>
      <c r="J157" s="35"/>
    </row>
    <row r="158" spans="1:10" x14ac:dyDescent="0.2">
      <c r="A158" s="34"/>
      <c r="B158" s="34"/>
      <c r="C158" s="64" t="str">
        <f t="shared" si="4"/>
        <v/>
      </c>
      <c r="D158" s="35"/>
      <c r="E158" s="35"/>
      <c r="F158" s="35"/>
      <c r="G158" s="35"/>
      <c r="H158" s="35"/>
      <c r="I158" s="35"/>
      <c r="J158" s="35"/>
    </row>
    <row r="159" spans="1:10" x14ac:dyDescent="0.2">
      <c r="A159" s="37"/>
      <c r="B159" s="37"/>
      <c r="C159" s="38" t="str">
        <f t="shared" si="4"/>
        <v/>
      </c>
      <c r="D159" s="39"/>
      <c r="E159" s="39"/>
      <c r="F159" s="39"/>
      <c r="G159" s="39"/>
      <c r="H159" s="39"/>
      <c r="I159" s="39"/>
      <c r="J159" s="39"/>
    </row>
    <row r="160" spans="1:10" x14ac:dyDescent="0.2">
      <c r="A160" s="37"/>
      <c r="B160" s="37"/>
      <c r="C160" s="40" t="str">
        <f t="shared" si="4"/>
        <v/>
      </c>
      <c r="D160" s="39"/>
      <c r="E160" s="39"/>
      <c r="F160" s="39"/>
      <c r="G160" s="39"/>
      <c r="H160" s="39"/>
      <c r="I160" s="39"/>
      <c r="J160" s="39"/>
    </row>
    <row r="161" spans="1:10" x14ac:dyDescent="0.2">
      <c r="A161" s="37"/>
      <c r="B161" s="37"/>
      <c r="C161" s="40" t="str">
        <f t="shared" si="4"/>
        <v/>
      </c>
      <c r="D161" s="39"/>
      <c r="E161" s="39"/>
      <c r="F161" s="39"/>
      <c r="G161" s="39"/>
      <c r="H161" s="39"/>
      <c r="I161" s="39"/>
      <c r="J161" s="39"/>
    </row>
  </sheetData>
  <sheetProtection formatCells="0" formatColumns="0" formatRows="0"/>
  <protectedRanges>
    <protectedRange sqref="A4:C158 I14:J14 D4:G12 F14:H14 D16:G158 D14 K4:XFD158 H4:J13 H15:J158" name="Plage1"/>
  </protectedRanges>
  <mergeCells count="16">
    <mergeCell ref="A1:B1"/>
    <mergeCell ref="C2:D2"/>
    <mergeCell ref="E2:G2"/>
    <mergeCell ref="L2:N2"/>
    <mergeCell ref="E3:H3"/>
    <mergeCell ref="L3:O7"/>
    <mergeCell ref="B4:C4"/>
    <mergeCell ref="A6:B6"/>
    <mergeCell ref="C6:C7"/>
    <mergeCell ref="D6:D7"/>
    <mergeCell ref="E6:E7"/>
    <mergeCell ref="F6:F7"/>
    <mergeCell ref="G6:G7"/>
    <mergeCell ref="H6:H7"/>
    <mergeCell ref="I6:I7"/>
    <mergeCell ref="J6:J7"/>
  </mergeCells>
  <conditionalFormatting sqref="L3:O7">
    <cfRule type="notContainsBlanks" dxfId="18" priority="1">
      <formula>LEN(TRIM(L3))&gt;0</formula>
    </cfRule>
  </conditionalFormatting>
  <printOptions horizontalCentered="1" verticalCentered="1"/>
  <pageMargins left="0.19685039370078741" right="0.19685039370078741" top="0.15748031496062992" bottom="0.15748031496062992" header="0" footer="0"/>
  <pageSetup paperSize="9" scale="71" orientation="landscape"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MK161"/>
  <sheetViews>
    <sheetView zoomScale="85" zoomScaleNormal="85" workbookViewId="0">
      <pane ySplit="7" topLeftCell="A8" activePane="bottomLeft" state="frozen"/>
      <selection activeCell="L3" sqref="L3:O7"/>
      <selection pane="bottomLeft" activeCell="E10" sqref="E10"/>
    </sheetView>
  </sheetViews>
  <sheetFormatPr baseColWidth="10" defaultColWidth="9.140625" defaultRowHeight="12.75" x14ac:dyDescent="0.2"/>
  <cols>
    <col min="1" max="1" width="7.7109375" style="31"/>
    <col min="2" max="2" width="7.42578125" style="31"/>
    <col min="3" max="3" width="11" style="31"/>
    <col min="4" max="4" width="13" style="31" customWidth="1"/>
    <col min="5" max="5" width="15.28515625" style="31"/>
    <col min="6" max="6" width="12.28515625" style="31"/>
    <col min="7" max="7" width="19.42578125" style="31" customWidth="1"/>
    <col min="8" max="8" width="53" style="31" customWidth="1"/>
    <col min="9" max="9" width="24" style="31"/>
    <col min="10" max="10" width="23.140625" style="31"/>
    <col min="11" max="11" width="13.7109375" style="32"/>
    <col min="12" max="24" width="13.7109375" style="33"/>
    <col min="25" max="1025" width="13.7109375" style="31"/>
    <col min="1026" max="16384" width="9.140625" style="12"/>
  </cols>
  <sheetData>
    <row r="1" spans="1:1025" s="54" customFormat="1" x14ac:dyDescent="0.2">
      <c r="A1" s="145" t="str">
        <f>Configuration!$B$10</f>
        <v>2016-2017</v>
      </c>
      <c r="B1" s="145"/>
      <c r="C1" s="50"/>
      <c r="D1" s="50"/>
      <c r="E1" s="50"/>
      <c r="F1" s="50"/>
      <c r="G1" s="50"/>
      <c r="H1" s="50"/>
      <c r="I1" s="50"/>
      <c r="J1" s="51"/>
      <c r="K1" s="52"/>
      <c r="L1" s="53"/>
      <c r="M1" s="53"/>
      <c r="N1" s="53"/>
      <c r="O1" s="53"/>
      <c r="P1" s="53"/>
      <c r="Q1" s="53"/>
      <c r="R1" s="53"/>
      <c r="S1" s="53"/>
      <c r="T1" s="53"/>
      <c r="U1" s="53"/>
      <c r="V1" s="53"/>
      <c r="W1" s="53"/>
      <c r="X1" s="53"/>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c r="AGU1" s="50"/>
      <c r="AGV1" s="50"/>
      <c r="AGW1" s="50"/>
      <c r="AGX1" s="50"/>
      <c r="AGY1" s="50"/>
      <c r="AGZ1" s="50"/>
      <c r="AHA1" s="50"/>
      <c r="AHB1" s="50"/>
      <c r="AHC1" s="50"/>
      <c r="AHD1" s="50"/>
      <c r="AHE1" s="50"/>
      <c r="AHF1" s="50"/>
      <c r="AHG1" s="50"/>
      <c r="AHH1" s="50"/>
      <c r="AHI1" s="50"/>
      <c r="AHJ1" s="50"/>
      <c r="AHK1" s="50"/>
      <c r="AHL1" s="50"/>
      <c r="AHM1" s="50"/>
      <c r="AHN1" s="50"/>
      <c r="AHO1" s="50"/>
      <c r="AHP1" s="50"/>
      <c r="AHQ1" s="50"/>
      <c r="AHR1" s="50"/>
      <c r="AHS1" s="50"/>
      <c r="AHT1" s="50"/>
      <c r="AHU1" s="50"/>
      <c r="AHV1" s="50"/>
      <c r="AHW1" s="50"/>
      <c r="AHX1" s="50"/>
      <c r="AHY1" s="50"/>
      <c r="AHZ1" s="50"/>
      <c r="AIA1" s="50"/>
      <c r="AIB1" s="50"/>
      <c r="AIC1" s="50"/>
      <c r="AID1" s="50"/>
      <c r="AIE1" s="50"/>
      <c r="AIF1" s="50"/>
      <c r="AIG1" s="50"/>
      <c r="AIH1" s="50"/>
      <c r="AII1" s="50"/>
      <c r="AIJ1" s="50"/>
      <c r="AIK1" s="50"/>
      <c r="AIL1" s="50"/>
      <c r="AIM1" s="50"/>
      <c r="AIN1" s="50"/>
      <c r="AIO1" s="50"/>
      <c r="AIP1" s="50"/>
      <c r="AIQ1" s="50"/>
      <c r="AIR1" s="50"/>
      <c r="AIS1" s="50"/>
      <c r="AIT1" s="50"/>
      <c r="AIU1" s="50"/>
      <c r="AIV1" s="50"/>
      <c r="AIW1" s="50"/>
      <c r="AIX1" s="50"/>
      <c r="AIY1" s="50"/>
      <c r="AIZ1" s="50"/>
      <c r="AJA1" s="50"/>
      <c r="AJB1" s="50"/>
      <c r="AJC1" s="50"/>
      <c r="AJD1" s="50"/>
      <c r="AJE1" s="50"/>
      <c r="AJF1" s="50"/>
      <c r="AJG1" s="50"/>
      <c r="AJH1" s="50"/>
      <c r="AJI1" s="50"/>
      <c r="AJJ1" s="50"/>
      <c r="AJK1" s="50"/>
      <c r="AJL1" s="50"/>
      <c r="AJM1" s="50"/>
      <c r="AJN1" s="50"/>
      <c r="AJO1" s="50"/>
      <c r="AJP1" s="50"/>
      <c r="AJQ1" s="50"/>
      <c r="AJR1" s="50"/>
      <c r="AJS1" s="50"/>
      <c r="AJT1" s="50"/>
      <c r="AJU1" s="50"/>
      <c r="AJV1" s="50"/>
      <c r="AJW1" s="50"/>
      <c r="AJX1" s="50"/>
      <c r="AJY1" s="50"/>
      <c r="AJZ1" s="50"/>
      <c r="AKA1" s="50"/>
      <c r="AKB1" s="50"/>
      <c r="AKC1" s="50"/>
      <c r="AKD1" s="50"/>
      <c r="AKE1" s="50"/>
      <c r="AKF1" s="50"/>
      <c r="AKG1" s="50"/>
      <c r="AKH1" s="50"/>
      <c r="AKI1" s="50"/>
      <c r="AKJ1" s="50"/>
      <c r="AKK1" s="50"/>
      <c r="AKL1" s="50"/>
      <c r="AKM1" s="50"/>
      <c r="AKN1" s="50"/>
      <c r="AKO1" s="50"/>
      <c r="AKP1" s="50"/>
      <c r="AKQ1" s="50"/>
      <c r="AKR1" s="50"/>
      <c r="AKS1" s="50"/>
      <c r="AKT1" s="50"/>
      <c r="AKU1" s="50"/>
      <c r="AKV1" s="50"/>
      <c r="AKW1" s="50"/>
      <c r="AKX1" s="50"/>
      <c r="AKY1" s="50"/>
      <c r="AKZ1" s="50"/>
      <c r="ALA1" s="50"/>
      <c r="ALB1" s="50"/>
      <c r="ALC1" s="50"/>
      <c r="ALD1" s="50"/>
      <c r="ALE1" s="50"/>
      <c r="ALF1" s="50"/>
      <c r="ALG1" s="50"/>
      <c r="ALH1" s="50"/>
      <c r="ALI1" s="50"/>
      <c r="ALJ1" s="50"/>
      <c r="ALK1" s="50"/>
      <c r="ALL1" s="50"/>
      <c r="ALM1" s="50"/>
      <c r="ALN1" s="50"/>
      <c r="ALO1" s="50"/>
      <c r="ALP1" s="50"/>
      <c r="ALQ1" s="50"/>
      <c r="ALR1" s="50"/>
      <c r="ALS1" s="50"/>
      <c r="ALT1" s="50"/>
      <c r="ALU1" s="50"/>
      <c r="ALV1" s="50"/>
      <c r="ALW1" s="50"/>
      <c r="ALX1" s="50"/>
      <c r="ALY1" s="50"/>
      <c r="ALZ1" s="50"/>
      <c r="AMA1" s="50"/>
      <c r="AMB1" s="50"/>
      <c r="AMC1" s="50"/>
      <c r="AMD1" s="50"/>
      <c r="AME1" s="50"/>
      <c r="AMF1" s="50"/>
      <c r="AMG1" s="50"/>
      <c r="AMH1" s="50"/>
      <c r="AMI1" s="50"/>
      <c r="AMJ1" s="50"/>
      <c r="AMK1" s="50"/>
    </row>
    <row r="2" spans="1:1025" s="54" customFormat="1" ht="27.6" customHeight="1" x14ac:dyDescent="0.2">
      <c r="A2" s="55" t="s">
        <v>44</v>
      </c>
      <c r="B2" s="55" t="str">
        <f>Configuration!$B$13</f>
        <v>niveau</v>
      </c>
      <c r="C2" s="146" t="s">
        <v>45</v>
      </c>
      <c r="D2" s="146"/>
      <c r="E2" s="147" t="str">
        <f>Configuration!$B$14</f>
        <v>Mr DUPONT</v>
      </c>
      <c r="F2" s="147"/>
      <c r="G2" s="147"/>
      <c r="I2" s="56" t="s">
        <v>46</v>
      </c>
      <c r="J2" s="57" t="s">
        <v>67</v>
      </c>
      <c r="K2" s="52"/>
      <c r="L2" s="148" t="s">
        <v>48</v>
      </c>
      <c r="M2" s="148"/>
      <c r="N2" s="148"/>
      <c r="O2" s="58"/>
      <c r="P2" s="53"/>
      <c r="Q2" s="53"/>
      <c r="R2" s="53"/>
      <c r="S2" s="53"/>
      <c r="T2" s="53"/>
      <c r="U2" s="53"/>
      <c r="V2" s="53"/>
      <c r="W2" s="53"/>
      <c r="X2" s="53"/>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row>
    <row r="3" spans="1:1025" s="54" customFormat="1" ht="29.85" customHeight="1" x14ac:dyDescent="0.2">
      <c r="A3" s="51"/>
      <c r="B3" s="50"/>
      <c r="C3" s="50"/>
      <c r="D3" s="51"/>
      <c r="E3" s="149" t="s">
        <v>49</v>
      </c>
      <c r="F3" s="149"/>
      <c r="G3" s="149"/>
      <c r="H3" s="149"/>
      <c r="I3" s="50"/>
      <c r="J3" s="51"/>
      <c r="K3" s="52"/>
      <c r="L3" s="153" t="str">
        <f ca="1">IF('Planning annuel'!S23=0,"",'Planning annuel'!S23)</f>
        <v/>
      </c>
      <c r="M3" s="153"/>
      <c r="N3" s="153"/>
      <c r="O3" s="153"/>
      <c r="P3" s="53"/>
      <c r="Q3" s="53"/>
      <c r="R3" s="53"/>
      <c r="S3" s="53"/>
      <c r="T3" s="53"/>
      <c r="U3" s="53"/>
      <c r="V3" s="53"/>
      <c r="W3" s="53"/>
      <c r="X3" s="53"/>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c r="ALZ3" s="50"/>
      <c r="AMA3" s="50"/>
      <c r="AMB3" s="50"/>
      <c r="AMC3" s="50"/>
      <c r="AMD3" s="50"/>
      <c r="AME3" s="50"/>
      <c r="AMF3" s="50"/>
      <c r="AMG3" s="50"/>
      <c r="AMH3" s="50"/>
      <c r="AMI3" s="50"/>
      <c r="AMJ3" s="50"/>
      <c r="AMK3" s="50"/>
    </row>
    <row r="4" spans="1:1025" s="54" customFormat="1" x14ac:dyDescent="0.2">
      <c r="A4" s="59" t="s">
        <v>50</v>
      </c>
      <c r="B4" s="154">
        <f>Lundi!$B$4+1</f>
        <v>42892</v>
      </c>
      <c r="C4" s="154"/>
      <c r="D4" s="50"/>
      <c r="E4" s="50"/>
      <c r="F4" s="50"/>
      <c r="G4" s="50"/>
      <c r="H4" s="50"/>
      <c r="I4" s="50"/>
      <c r="J4" s="51"/>
      <c r="K4" s="52"/>
      <c r="L4" s="153"/>
      <c r="M4" s="153"/>
      <c r="N4" s="153"/>
      <c r="O4" s="153"/>
      <c r="P4" s="53"/>
      <c r="Q4" s="53"/>
      <c r="R4" s="53"/>
      <c r="S4" s="53"/>
      <c r="T4" s="53"/>
      <c r="U4" s="53"/>
      <c r="V4" s="53"/>
      <c r="W4" s="53"/>
      <c r="X4" s="53"/>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c r="AMK4" s="50"/>
    </row>
    <row r="5" spans="1:1025" s="54" customFormat="1" x14ac:dyDescent="0.2">
      <c r="A5" s="50"/>
      <c r="B5" s="50"/>
      <c r="C5" s="50"/>
      <c r="D5" s="50"/>
      <c r="E5" s="50"/>
      <c r="F5" s="50"/>
      <c r="G5" s="50"/>
      <c r="H5" s="50"/>
      <c r="I5" s="50"/>
      <c r="J5" s="50"/>
      <c r="K5" s="52"/>
      <c r="L5" s="153"/>
      <c r="M5" s="153"/>
      <c r="N5" s="153"/>
      <c r="O5" s="153"/>
      <c r="P5" s="53"/>
      <c r="Q5" s="53"/>
      <c r="R5" s="53"/>
      <c r="S5" s="53"/>
      <c r="T5" s="53"/>
      <c r="U5" s="53"/>
      <c r="V5" s="53"/>
      <c r="W5" s="53"/>
      <c r="X5" s="53"/>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c r="OI5" s="50"/>
      <c r="OJ5" s="50"/>
      <c r="OK5" s="50"/>
      <c r="OL5" s="50"/>
      <c r="OM5" s="50"/>
      <c r="ON5" s="50"/>
      <c r="OO5" s="50"/>
      <c r="OP5" s="50"/>
      <c r="OQ5" s="50"/>
      <c r="OR5" s="50"/>
      <c r="OS5" s="50"/>
      <c r="OT5" s="50"/>
      <c r="OU5" s="50"/>
      <c r="OV5" s="50"/>
      <c r="OW5" s="50"/>
      <c r="OX5" s="50"/>
      <c r="OY5" s="50"/>
      <c r="OZ5" s="50"/>
      <c r="PA5" s="50"/>
      <c r="PB5" s="50"/>
      <c r="PC5" s="50"/>
      <c r="PD5" s="50"/>
      <c r="PE5" s="50"/>
      <c r="PF5" s="50"/>
      <c r="PG5" s="50"/>
      <c r="PH5" s="50"/>
      <c r="PI5" s="50"/>
      <c r="PJ5" s="50"/>
      <c r="PK5" s="50"/>
      <c r="PL5" s="50"/>
      <c r="PM5" s="50"/>
      <c r="PN5" s="50"/>
      <c r="PO5" s="50"/>
      <c r="PP5" s="50"/>
      <c r="PQ5" s="50"/>
      <c r="PR5" s="50"/>
      <c r="PS5" s="50"/>
      <c r="PT5" s="50"/>
      <c r="PU5" s="50"/>
      <c r="PV5" s="50"/>
      <c r="PW5" s="50"/>
      <c r="PX5" s="50"/>
      <c r="PY5" s="50"/>
      <c r="PZ5" s="50"/>
      <c r="QA5" s="50"/>
      <c r="QB5" s="50"/>
      <c r="QC5" s="50"/>
      <c r="QD5" s="50"/>
      <c r="QE5" s="50"/>
      <c r="QF5" s="50"/>
      <c r="QG5" s="50"/>
      <c r="QH5" s="50"/>
      <c r="QI5" s="50"/>
      <c r="QJ5" s="50"/>
      <c r="QK5" s="50"/>
      <c r="QL5" s="50"/>
      <c r="QM5" s="50"/>
      <c r="QN5" s="50"/>
      <c r="QO5" s="50"/>
      <c r="QP5" s="50"/>
      <c r="QQ5" s="50"/>
      <c r="QR5" s="50"/>
      <c r="QS5" s="50"/>
      <c r="QT5" s="50"/>
      <c r="QU5" s="50"/>
      <c r="QV5" s="50"/>
      <c r="QW5" s="50"/>
      <c r="QX5" s="50"/>
      <c r="QY5" s="50"/>
      <c r="QZ5" s="50"/>
      <c r="RA5" s="50"/>
      <c r="RB5" s="50"/>
      <c r="RC5" s="50"/>
      <c r="RD5" s="50"/>
      <c r="RE5" s="50"/>
      <c r="RF5" s="50"/>
      <c r="RG5" s="50"/>
      <c r="RH5" s="50"/>
      <c r="RI5" s="50"/>
      <c r="RJ5" s="50"/>
      <c r="RK5" s="50"/>
      <c r="RL5" s="50"/>
      <c r="RM5" s="50"/>
      <c r="RN5" s="50"/>
      <c r="RO5" s="50"/>
      <c r="RP5" s="50"/>
      <c r="RQ5" s="50"/>
      <c r="RR5" s="50"/>
      <c r="RS5" s="50"/>
      <c r="RT5" s="50"/>
      <c r="RU5" s="50"/>
      <c r="RV5" s="50"/>
      <c r="RW5" s="50"/>
      <c r="RX5" s="50"/>
      <c r="RY5" s="50"/>
      <c r="RZ5" s="50"/>
      <c r="SA5" s="50"/>
      <c r="SB5" s="50"/>
      <c r="SC5" s="50"/>
      <c r="SD5" s="50"/>
      <c r="SE5" s="50"/>
      <c r="SF5" s="50"/>
      <c r="SG5" s="50"/>
      <c r="SH5" s="50"/>
      <c r="SI5" s="50"/>
      <c r="SJ5" s="50"/>
      <c r="SK5" s="50"/>
      <c r="SL5" s="50"/>
      <c r="SM5" s="50"/>
      <c r="SN5" s="50"/>
      <c r="SO5" s="50"/>
      <c r="SP5" s="50"/>
      <c r="SQ5" s="50"/>
      <c r="SR5" s="50"/>
      <c r="SS5" s="50"/>
      <c r="ST5" s="50"/>
      <c r="SU5" s="50"/>
      <c r="SV5" s="50"/>
      <c r="SW5" s="50"/>
      <c r="SX5" s="50"/>
      <c r="SY5" s="50"/>
      <c r="SZ5" s="50"/>
      <c r="TA5" s="50"/>
      <c r="TB5" s="50"/>
      <c r="TC5" s="50"/>
      <c r="TD5" s="50"/>
      <c r="TE5" s="50"/>
      <c r="TF5" s="50"/>
      <c r="TG5" s="50"/>
      <c r="TH5" s="50"/>
      <c r="TI5" s="50"/>
      <c r="TJ5" s="50"/>
      <c r="TK5" s="50"/>
      <c r="TL5" s="50"/>
      <c r="TM5" s="50"/>
      <c r="TN5" s="50"/>
      <c r="TO5" s="50"/>
      <c r="TP5" s="50"/>
      <c r="TQ5" s="50"/>
      <c r="TR5" s="50"/>
      <c r="TS5" s="50"/>
      <c r="TT5" s="50"/>
      <c r="TU5" s="50"/>
      <c r="TV5" s="50"/>
      <c r="TW5" s="50"/>
      <c r="TX5" s="50"/>
      <c r="TY5" s="50"/>
      <c r="TZ5" s="50"/>
      <c r="UA5" s="50"/>
      <c r="UB5" s="50"/>
      <c r="UC5" s="50"/>
      <c r="UD5" s="50"/>
      <c r="UE5" s="50"/>
      <c r="UF5" s="50"/>
      <c r="UG5" s="50"/>
      <c r="UH5" s="50"/>
      <c r="UI5" s="50"/>
      <c r="UJ5" s="50"/>
      <c r="UK5" s="50"/>
      <c r="UL5" s="50"/>
      <c r="UM5" s="50"/>
      <c r="UN5" s="50"/>
      <c r="UO5" s="50"/>
      <c r="UP5" s="50"/>
      <c r="UQ5" s="50"/>
      <c r="UR5" s="50"/>
      <c r="US5" s="50"/>
      <c r="UT5" s="50"/>
      <c r="UU5" s="50"/>
      <c r="UV5" s="50"/>
      <c r="UW5" s="50"/>
      <c r="UX5" s="50"/>
      <c r="UY5" s="50"/>
      <c r="UZ5" s="50"/>
      <c r="VA5" s="50"/>
      <c r="VB5" s="50"/>
      <c r="VC5" s="50"/>
      <c r="VD5" s="50"/>
      <c r="VE5" s="50"/>
      <c r="VF5" s="50"/>
      <c r="VG5" s="50"/>
      <c r="VH5" s="50"/>
      <c r="VI5" s="50"/>
      <c r="VJ5" s="50"/>
      <c r="VK5" s="50"/>
      <c r="VL5" s="50"/>
      <c r="VM5" s="50"/>
      <c r="VN5" s="50"/>
      <c r="VO5" s="50"/>
      <c r="VP5" s="50"/>
      <c r="VQ5" s="50"/>
      <c r="VR5" s="50"/>
      <c r="VS5" s="50"/>
      <c r="VT5" s="50"/>
      <c r="VU5" s="50"/>
      <c r="VV5" s="50"/>
      <c r="VW5" s="50"/>
      <c r="VX5" s="50"/>
      <c r="VY5" s="50"/>
      <c r="VZ5" s="50"/>
      <c r="WA5" s="50"/>
      <c r="WB5" s="50"/>
      <c r="WC5" s="50"/>
      <c r="WD5" s="50"/>
      <c r="WE5" s="50"/>
      <c r="WF5" s="50"/>
      <c r="WG5" s="50"/>
      <c r="WH5" s="50"/>
      <c r="WI5" s="50"/>
      <c r="WJ5" s="50"/>
      <c r="WK5" s="50"/>
      <c r="WL5" s="50"/>
      <c r="WM5" s="50"/>
      <c r="WN5" s="50"/>
      <c r="WO5" s="50"/>
      <c r="WP5" s="50"/>
      <c r="WQ5" s="50"/>
      <c r="WR5" s="50"/>
      <c r="WS5" s="50"/>
      <c r="WT5" s="50"/>
      <c r="WU5" s="50"/>
      <c r="WV5" s="50"/>
      <c r="WW5" s="50"/>
      <c r="WX5" s="50"/>
      <c r="WY5" s="50"/>
      <c r="WZ5" s="50"/>
      <c r="XA5" s="50"/>
      <c r="XB5" s="50"/>
      <c r="XC5" s="50"/>
      <c r="XD5" s="50"/>
      <c r="XE5" s="50"/>
      <c r="XF5" s="50"/>
      <c r="XG5" s="50"/>
      <c r="XH5" s="50"/>
      <c r="XI5" s="50"/>
      <c r="XJ5" s="50"/>
      <c r="XK5" s="50"/>
      <c r="XL5" s="50"/>
      <c r="XM5" s="50"/>
      <c r="XN5" s="50"/>
      <c r="XO5" s="50"/>
      <c r="XP5" s="50"/>
      <c r="XQ5" s="50"/>
      <c r="XR5" s="50"/>
      <c r="XS5" s="50"/>
      <c r="XT5" s="50"/>
      <c r="XU5" s="50"/>
      <c r="XV5" s="50"/>
      <c r="XW5" s="50"/>
      <c r="XX5" s="50"/>
      <c r="XY5" s="50"/>
      <c r="XZ5" s="50"/>
      <c r="YA5" s="50"/>
      <c r="YB5" s="50"/>
      <c r="YC5" s="50"/>
      <c r="YD5" s="50"/>
      <c r="YE5" s="50"/>
      <c r="YF5" s="50"/>
      <c r="YG5" s="50"/>
      <c r="YH5" s="50"/>
      <c r="YI5" s="50"/>
      <c r="YJ5" s="50"/>
      <c r="YK5" s="50"/>
      <c r="YL5" s="50"/>
      <c r="YM5" s="50"/>
      <c r="YN5" s="50"/>
      <c r="YO5" s="50"/>
      <c r="YP5" s="50"/>
      <c r="YQ5" s="50"/>
      <c r="YR5" s="50"/>
      <c r="YS5" s="50"/>
      <c r="YT5" s="50"/>
      <c r="YU5" s="50"/>
      <c r="YV5" s="50"/>
      <c r="YW5" s="50"/>
      <c r="YX5" s="50"/>
      <c r="YY5" s="50"/>
      <c r="YZ5" s="50"/>
      <c r="ZA5" s="50"/>
      <c r="ZB5" s="50"/>
      <c r="ZC5" s="50"/>
      <c r="ZD5" s="50"/>
      <c r="ZE5" s="50"/>
      <c r="ZF5" s="50"/>
      <c r="ZG5" s="50"/>
      <c r="ZH5" s="50"/>
      <c r="ZI5" s="50"/>
      <c r="ZJ5" s="50"/>
      <c r="ZK5" s="50"/>
      <c r="ZL5" s="50"/>
      <c r="ZM5" s="50"/>
      <c r="ZN5" s="50"/>
      <c r="ZO5" s="50"/>
      <c r="ZP5" s="50"/>
      <c r="ZQ5" s="50"/>
      <c r="ZR5" s="50"/>
      <c r="ZS5" s="50"/>
      <c r="ZT5" s="50"/>
      <c r="ZU5" s="50"/>
      <c r="ZV5" s="50"/>
      <c r="ZW5" s="50"/>
      <c r="ZX5" s="50"/>
      <c r="ZY5" s="50"/>
      <c r="ZZ5" s="50"/>
      <c r="AAA5" s="50"/>
      <c r="AAB5" s="50"/>
      <c r="AAC5" s="50"/>
      <c r="AAD5" s="50"/>
      <c r="AAE5" s="50"/>
      <c r="AAF5" s="50"/>
      <c r="AAG5" s="50"/>
      <c r="AAH5" s="50"/>
      <c r="AAI5" s="50"/>
      <c r="AAJ5" s="50"/>
      <c r="AAK5" s="50"/>
      <c r="AAL5" s="50"/>
      <c r="AAM5" s="50"/>
      <c r="AAN5" s="50"/>
      <c r="AAO5" s="50"/>
      <c r="AAP5" s="50"/>
      <c r="AAQ5" s="50"/>
      <c r="AAR5" s="50"/>
      <c r="AAS5" s="50"/>
      <c r="AAT5" s="50"/>
      <c r="AAU5" s="50"/>
      <c r="AAV5" s="50"/>
      <c r="AAW5" s="50"/>
      <c r="AAX5" s="50"/>
      <c r="AAY5" s="50"/>
      <c r="AAZ5" s="50"/>
      <c r="ABA5" s="50"/>
      <c r="ABB5" s="50"/>
      <c r="ABC5" s="50"/>
      <c r="ABD5" s="50"/>
      <c r="ABE5" s="50"/>
      <c r="ABF5" s="50"/>
      <c r="ABG5" s="50"/>
      <c r="ABH5" s="50"/>
      <c r="ABI5" s="50"/>
      <c r="ABJ5" s="50"/>
      <c r="ABK5" s="50"/>
      <c r="ABL5" s="50"/>
      <c r="ABM5" s="50"/>
      <c r="ABN5" s="50"/>
      <c r="ABO5" s="50"/>
      <c r="ABP5" s="50"/>
      <c r="ABQ5" s="50"/>
      <c r="ABR5" s="50"/>
      <c r="ABS5" s="50"/>
      <c r="ABT5" s="50"/>
      <c r="ABU5" s="50"/>
      <c r="ABV5" s="50"/>
      <c r="ABW5" s="50"/>
      <c r="ABX5" s="50"/>
      <c r="ABY5" s="50"/>
      <c r="ABZ5" s="50"/>
      <c r="ACA5" s="50"/>
      <c r="ACB5" s="50"/>
      <c r="ACC5" s="50"/>
      <c r="ACD5" s="50"/>
      <c r="ACE5" s="50"/>
      <c r="ACF5" s="50"/>
      <c r="ACG5" s="50"/>
      <c r="ACH5" s="50"/>
      <c r="ACI5" s="50"/>
      <c r="ACJ5" s="50"/>
      <c r="ACK5" s="50"/>
      <c r="ACL5" s="50"/>
      <c r="ACM5" s="50"/>
      <c r="ACN5" s="50"/>
      <c r="ACO5" s="50"/>
      <c r="ACP5" s="50"/>
      <c r="ACQ5" s="50"/>
      <c r="ACR5" s="50"/>
      <c r="ACS5" s="50"/>
      <c r="ACT5" s="50"/>
      <c r="ACU5" s="50"/>
      <c r="ACV5" s="50"/>
      <c r="ACW5" s="50"/>
      <c r="ACX5" s="50"/>
      <c r="ACY5" s="50"/>
      <c r="ACZ5" s="50"/>
      <c r="ADA5" s="50"/>
      <c r="ADB5" s="50"/>
      <c r="ADC5" s="50"/>
      <c r="ADD5" s="50"/>
      <c r="ADE5" s="50"/>
      <c r="ADF5" s="50"/>
      <c r="ADG5" s="50"/>
      <c r="ADH5" s="50"/>
      <c r="ADI5" s="50"/>
      <c r="ADJ5" s="50"/>
      <c r="ADK5" s="50"/>
      <c r="ADL5" s="50"/>
      <c r="ADM5" s="50"/>
      <c r="ADN5" s="50"/>
      <c r="ADO5" s="50"/>
      <c r="ADP5" s="50"/>
      <c r="ADQ5" s="50"/>
      <c r="ADR5" s="50"/>
      <c r="ADS5" s="50"/>
      <c r="ADT5" s="50"/>
      <c r="ADU5" s="50"/>
      <c r="ADV5" s="50"/>
      <c r="ADW5" s="50"/>
      <c r="ADX5" s="50"/>
      <c r="ADY5" s="50"/>
      <c r="ADZ5" s="50"/>
      <c r="AEA5" s="50"/>
      <c r="AEB5" s="50"/>
      <c r="AEC5" s="50"/>
      <c r="AED5" s="50"/>
      <c r="AEE5" s="50"/>
      <c r="AEF5" s="50"/>
      <c r="AEG5" s="50"/>
      <c r="AEH5" s="50"/>
      <c r="AEI5" s="50"/>
      <c r="AEJ5" s="50"/>
      <c r="AEK5" s="50"/>
      <c r="AEL5" s="50"/>
      <c r="AEM5" s="50"/>
      <c r="AEN5" s="50"/>
      <c r="AEO5" s="50"/>
      <c r="AEP5" s="50"/>
      <c r="AEQ5" s="50"/>
      <c r="AER5" s="50"/>
      <c r="AES5" s="50"/>
      <c r="AET5" s="50"/>
      <c r="AEU5" s="50"/>
      <c r="AEV5" s="50"/>
      <c r="AEW5" s="50"/>
      <c r="AEX5" s="50"/>
      <c r="AEY5" s="50"/>
      <c r="AEZ5" s="50"/>
      <c r="AFA5" s="50"/>
      <c r="AFB5" s="50"/>
      <c r="AFC5" s="50"/>
      <c r="AFD5" s="50"/>
      <c r="AFE5" s="50"/>
      <c r="AFF5" s="50"/>
      <c r="AFG5" s="50"/>
      <c r="AFH5" s="50"/>
      <c r="AFI5" s="50"/>
      <c r="AFJ5" s="50"/>
      <c r="AFK5" s="50"/>
      <c r="AFL5" s="50"/>
      <c r="AFM5" s="50"/>
      <c r="AFN5" s="50"/>
      <c r="AFO5" s="50"/>
      <c r="AFP5" s="50"/>
      <c r="AFQ5" s="50"/>
      <c r="AFR5" s="50"/>
      <c r="AFS5" s="50"/>
      <c r="AFT5" s="50"/>
      <c r="AFU5" s="50"/>
      <c r="AFV5" s="50"/>
      <c r="AFW5" s="50"/>
      <c r="AFX5" s="50"/>
      <c r="AFY5" s="50"/>
      <c r="AFZ5" s="50"/>
      <c r="AGA5" s="50"/>
      <c r="AGB5" s="50"/>
      <c r="AGC5" s="50"/>
      <c r="AGD5" s="50"/>
      <c r="AGE5" s="50"/>
      <c r="AGF5" s="50"/>
      <c r="AGG5" s="50"/>
      <c r="AGH5" s="50"/>
      <c r="AGI5" s="50"/>
      <c r="AGJ5" s="50"/>
      <c r="AGK5" s="50"/>
      <c r="AGL5" s="50"/>
      <c r="AGM5" s="50"/>
      <c r="AGN5" s="50"/>
      <c r="AGO5" s="50"/>
      <c r="AGP5" s="50"/>
      <c r="AGQ5" s="50"/>
      <c r="AGR5" s="50"/>
      <c r="AGS5" s="50"/>
      <c r="AGT5" s="50"/>
      <c r="AGU5" s="50"/>
      <c r="AGV5" s="50"/>
      <c r="AGW5" s="50"/>
      <c r="AGX5" s="50"/>
      <c r="AGY5" s="50"/>
      <c r="AGZ5" s="50"/>
      <c r="AHA5" s="50"/>
      <c r="AHB5" s="50"/>
      <c r="AHC5" s="50"/>
      <c r="AHD5" s="50"/>
      <c r="AHE5" s="50"/>
      <c r="AHF5" s="50"/>
      <c r="AHG5" s="50"/>
      <c r="AHH5" s="50"/>
      <c r="AHI5" s="50"/>
      <c r="AHJ5" s="50"/>
      <c r="AHK5" s="50"/>
      <c r="AHL5" s="50"/>
      <c r="AHM5" s="50"/>
      <c r="AHN5" s="50"/>
      <c r="AHO5" s="50"/>
      <c r="AHP5" s="50"/>
      <c r="AHQ5" s="50"/>
      <c r="AHR5" s="50"/>
      <c r="AHS5" s="50"/>
      <c r="AHT5" s="50"/>
      <c r="AHU5" s="50"/>
      <c r="AHV5" s="50"/>
      <c r="AHW5" s="50"/>
      <c r="AHX5" s="50"/>
      <c r="AHY5" s="50"/>
      <c r="AHZ5" s="50"/>
      <c r="AIA5" s="50"/>
      <c r="AIB5" s="50"/>
      <c r="AIC5" s="50"/>
      <c r="AID5" s="50"/>
      <c r="AIE5" s="50"/>
      <c r="AIF5" s="50"/>
      <c r="AIG5" s="50"/>
      <c r="AIH5" s="50"/>
      <c r="AII5" s="50"/>
      <c r="AIJ5" s="50"/>
      <c r="AIK5" s="50"/>
      <c r="AIL5" s="50"/>
      <c r="AIM5" s="50"/>
      <c r="AIN5" s="50"/>
      <c r="AIO5" s="50"/>
      <c r="AIP5" s="50"/>
      <c r="AIQ5" s="50"/>
      <c r="AIR5" s="50"/>
      <c r="AIS5" s="50"/>
      <c r="AIT5" s="50"/>
      <c r="AIU5" s="50"/>
      <c r="AIV5" s="50"/>
      <c r="AIW5" s="50"/>
      <c r="AIX5" s="50"/>
      <c r="AIY5" s="50"/>
      <c r="AIZ5" s="50"/>
      <c r="AJA5" s="50"/>
      <c r="AJB5" s="50"/>
      <c r="AJC5" s="50"/>
      <c r="AJD5" s="50"/>
      <c r="AJE5" s="50"/>
      <c r="AJF5" s="50"/>
      <c r="AJG5" s="50"/>
      <c r="AJH5" s="50"/>
      <c r="AJI5" s="50"/>
      <c r="AJJ5" s="50"/>
      <c r="AJK5" s="50"/>
      <c r="AJL5" s="50"/>
      <c r="AJM5" s="50"/>
      <c r="AJN5" s="50"/>
      <c r="AJO5" s="50"/>
      <c r="AJP5" s="50"/>
      <c r="AJQ5" s="50"/>
      <c r="AJR5" s="50"/>
      <c r="AJS5" s="50"/>
      <c r="AJT5" s="50"/>
      <c r="AJU5" s="50"/>
      <c r="AJV5" s="50"/>
      <c r="AJW5" s="50"/>
      <c r="AJX5" s="50"/>
      <c r="AJY5" s="50"/>
      <c r="AJZ5" s="50"/>
      <c r="AKA5" s="50"/>
      <c r="AKB5" s="50"/>
      <c r="AKC5" s="50"/>
      <c r="AKD5" s="50"/>
      <c r="AKE5" s="50"/>
      <c r="AKF5" s="50"/>
      <c r="AKG5" s="50"/>
      <c r="AKH5" s="50"/>
      <c r="AKI5" s="50"/>
      <c r="AKJ5" s="50"/>
      <c r="AKK5" s="50"/>
      <c r="AKL5" s="50"/>
      <c r="AKM5" s="50"/>
      <c r="AKN5" s="50"/>
      <c r="AKO5" s="50"/>
      <c r="AKP5" s="50"/>
      <c r="AKQ5" s="50"/>
      <c r="AKR5" s="50"/>
      <c r="AKS5" s="50"/>
      <c r="AKT5" s="50"/>
      <c r="AKU5" s="50"/>
      <c r="AKV5" s="50"/>
      <c r="AKW5" s="50"/>
      <c r="AKX5" s="50"/>
      <c r="AKY5" s="50"/>
      <c r="AKZ5" s="50"/>
      <c r="ALA5" s="50"/>
      <c r="ALB5" s="50"/>
      <c r="ALC5" s="50"/>
      <c r="ALD5" s="50"/>
      <c r="ALE5" s="50"/>
      <c r="ALF5" s="50"/>
      <c r="ALG5" s="50"/>
      <c r="ALH5" s="50"/>
      <c r="ALI5" s="50"/>
      <c r="ALJ5" s="50"/>
      <c r="ALK5" s="50"/>
      <c r="ALL5" s="50"/>
      <c r="ALM5" s="50"/>
      <c r="ALN5" s="50"/>
      <c r="ALO5" s="50"/>
      <c r="ALP5" s="50"/>
      <c r="ALQ5" s="50"/>
      <c r="ALR5" s="50"/>
      <c r="ALS5" s="50"/>
      <c r="ALT5" s="50"/>
      <c r="ALU5" s="50"/>
      <c r="ALV5" s="50"/>
      <c r="ALW5" s="50"/>
      <c r="ALX5" s="50"/>
      <c r="ALY5" s="50"/>
      <c r="ALZ5" s="50"/>
      <c r="AMA5" s="50"/>
      <c r="AMB5" s="50"/>
      <c r="AMC5" s="50"/>
      <c r="AMD5" s="50"/>
      <c r="AME5" s="50"/>
      <c r="AMF5" s="50"/>
      <c r="AMG5" s="50"/>
      <c r="AMH5" s="50"/>
      <c r="AMI5" s="50"/>
      <c r="AMJ5" s="50"/>
      <c r="AMK5" s="50"/>
    </row>
    <row r="6" spans="1:1025" s="62" customFormat="1" ht="12.75" customHeight="1" x14ac:dyDescent="0.2">
      <c r="A6" s="152" t="s">
        <v>51</v>
      </c>
      <c r="B6" s="152"/>
      <c r="C6" s="152" t="s">
        <v>52</v>
      </c>
      <c r="D6" s="152" t="s">
        <v>53</v>
      </c>
      <c r="E6" s="152" t="s">
        <v>54</v>
      </c>
      <c r="F6" s="152" t="s">
        <v>55</v>
      </c>
      <c r="G6" s="152" t="s">
        <v>56</v>
      </c>
      <c r="H6" s="152" t="s">
        <v>57</v>
      </c>
      <c r="I6" s="152" t="s">
        <v>58</v>
      </c>
      <c r="J6" s="152" t="s">
        <v>59</v>
      </c>
      <c r="K6" s="60"/>
      <c r="L6" s="153"/>
      <c r="M6" s="153"/>
      <c r="N6" s="153"/>
      <c r="O6" s="153"/>
      <c r="P6" s="61"/>
      <c r="Q6" s="61"/>
      <c r="R6" s="61"/>
      <c r="S6" s="61"/>
      <c r="T6" s="61"/>
      <c r="U6" s="61"/>
      <c r="V6" s="61"/>
      <c r="W6" s="61"/>
      <c r="X6" s="61"/>
    </row>
    <row r="7" spans="1:1025" s="62" customFormat="1" x14ac:dyDescent="0.2">
      <c r="A7" s="63" t="s">
        <v>60</v>
      </c>
      <c r="B7" s="63" t="s">
        <v>68</v>
      </c>
      <c r="C7" s="152"/>
      <c r="D7" s="152"/>
      <c r="E7" s="152"/>
      <c r="F7" s="152"/>
      <c r="G7" s="152"/>
      <c r="H7" s="152"/>
      <c r="I7" s="152"/>
      <c r="J7" s="152"/>
      <c r="K7" s="60"/>
      <c r="L7" s="153"/>
      <c r="M7" s="153"/>
      <c r="N7" s="153"/>
      <c r="O7" s="153"/>
      <c r="P7" s="61"/>
      <c r="Q7" s="61"/>
      <c r="R7" s="61"/>
      <c r="S7" s="61"/>
      <c r="T7" s="61"/>
      <c r="U7" s="61"/>
      <c r="V7" s="61"/>
      <c r="W7" s="61"/>
      <c r="X7" s="61"/>
    </row>
    <row r="8" spans="1:1025" ht="25.5" x14ac:dyDescent="0.2">
      <c r="A8" s="108" t="s">
        <v>61</v>
      </c>
      <c r="B8" s="108" t="s">
        <v>130</v>
      </c>
      <c r="C8" s="109">
        <f t="shared" ref="C8:C39" si="0">IF(AND($A8="",$B8=""),"",$B8-$A8)</f>
        <v>4.5138888888888951E-2</v>
      </c>
      <c r="D8" s="35" t="s">
        <v>205</v>
      </c>
      <c r="E8" s="35"/>
      <c r="F8" s="35"/>
      <c r="G8" s="35"/>
      <c r="H8" s="35" t="s">
        <v>206</v>
      </c>
      <c r="I8" s="35" t="s">
        <v>218</v>
      </c>
      <c r="J8" s="110"/>
      <c r="L8" s="30"/>
      <c r="M8" s="30"/>
      <c r="N8" s="30"/>
    </row>
    <row r="9" spans="1:1025" x14ac:dyDescent="0.2">
      <c r="A9" s="116" t="s">
        <v>130</v>
      </c>
      <c r="B9" s="116" t="s">
        <v>65</v>
      </c>
      <c r="C9" s="117">
        <f t="shared" si="0"/>
        <v>1.7361111111111049E-2</v>
      </c>
      <c r="D9" s="115" t="s">
        <v>66</v>
      </c>
      <c r="E9" s="115"/>
      <c r="F9" s="115"/>
      <c r="G9" s="115"/>
      <c r="H9" s="115"/>
      <c r="I9" s="115"/>
      <c r="J9" s="115"/>
      <c r="L9" s="30"/>
    </row>
    <row r="10" spans="1:1025" ht="51" x14ac:dyDescent="0.2">
      <c r="A10" s="130" t="s">
        <v>186</v>
      </c>
      <c r="B10" s="130" t="s">
        <v>124</v>
      </c>
      <c r="C10" s="131">
        <f t="shared" si="0"/>
        <v>4.8611111111111105E-2</v>
      </c>
      <c r="D10" s="132" t="s">
        <v>187</v>
      </c>
      <c r="E10" s="132" t="s">
        <v>210</v>
      </c>
      <c r="F10" s="132" t="s">
        <v>211</v>
      </c>
      <c r="G10" s="132" t="s">
        <v>207</v>
      </c>
      <c r="H10" s="132" t="s">
        <v>219</v>
      </c>
      <c r="I10" s="132"/>
      <c r="J10" s="132"/>
    </row>
    <row r="11" spans="1:1025" x14ac:dyDescent="0.2">
      <c r="A11" s="116" t="s">
        <v>124</v>
      </c>
      <c r="B11" s="116" t="s">
        <v>126</v>
      </c>
      <c r="C11" s="117">
        <f t="shared" si="0"/>
        <v>9.3749999999999944E-2</v>
      </c>
      <c r="D11" s="120" t="s">
        <v>125</v>
      </c>
      <c r="E11" s="120"/>
      <c r="F11" s="120"/>
      <c r="G11" s="120"/>
      <c r="H11" s="120"/>
      <c r="I11" s="120"/>
      <c r="J11" s="115"/>
    </row>
    <row r="12" spans="1:1025" ht="38.25" x14ac:dyDescent="0.2">
      <c r="A12" s="130" t="s">
        <v>126</v>
      </c>
      <c r="B12" s="130" t="s">
        <v>135</v>
      </c>
      <c r="C12" s="131">
        <f t="shared" si="0"/>
        <v>5.208333333333337E-2</v>
      </c>
      <c r="D12" s="132" t="s">
        <v>148</v>
      </c>
      <c r="E12" s="132" t="s">
        <v>62</v>
      </c>
      <c r="F12" s="132" t="s">
        <v>188</v>
      </c>
      <c r="G12" s="132" t="s">
        <v>189</v>
      </c>
      <c r="H12" s="132" t="s">
        <v>190</v>
      </c>
      <c r="I12" s="132" t="s">
        <v>191</v>
      </c>
      <c r="J12" s="132"/>
    </row>
    <row r="13" spans="1:1025" ht="76.5" x14ac:dyDescent="0.2">
      <c r="A13" s="108" t="s">
        <v>135</v>
      </c>
      <c r="B13" s="108" t="s">
        <v>127</v>
      </c>
      <c r="C13" s="109">
        <f t="shared" si="0"/>
        <v>4.166666666666663E-2</v>
      </c>
      <c r="D13" s="110" t="s">
        <v>187</v>
      </c>
      <c r="E13" s="110" t="s">
        <v>253</v>
      </c>
      <c r="F13" s="110" t="s">
        <v>254</v>
      </c>
      <c r="G13" s="110" t="s">
        <v>208</v>
      </c>
      <c r="H13" s="110" t="s">
        <v>209</v>
      </c>
      <c r="I13" s="110" t="s">
        <v>255</v>
      </c>
      <c r="J13" s="110"/>
    </row>
    <row r="14" spans="1:1025" ht="105" customHeight="1" x14ac:dyDescent="0.2">
      <c r="A14" s="108"/>
      <c r="B14" s="108"/>
      <c r="C14" s="109" t="str">
        <f t="shared" si="0"/>
        <v/>
      </c>
      <c r="D14" s="110"/>
      <c r="E14" s="35"/>
      <c r="F14" s="35"/>
      <c r="G14" s="35"/>
      <c r="H14" s="35"/>
      <c r="I14" s="35"/>
      <c r="J14" s="110"/>
    </row>
    <row r="15" spans="1:1025" x14ac:dyDescent="0.2">
      <c r="A15" s="108"/>
      <c r="B15" s="108"/>
      <c r="C15" s="109" t="str">
        <f t="shared" si="0"/>
        <v/>
      </c>
      <c r="D15" s="110"/>
      <c r="E15" s="35"/>
      <c r="F15" s="35"/>
      <c r="G15" s="35"/>
      <c r="H15" s="35"/>
      <c r="I15" s="35"/>
      <c r="J15" s="110"/>
    </row>
    <row r="16" spans="1:1025" ht="14.25" customHeight="1" x14ac:dyDescent="0.2">
      <c r="A16" s="108"/>
      <c r="B16" s="108"/>
      <c r="C16" s="109" t="str">
        <f t="shared" si="0"/>
        <v/>
      </c>
      <c r="D16" s="110"/>
      <c r="E16" s="110"/>
      <c r="F16" s="110"/>
      <c r="G16" s="110"/>
      <c r="H16" s="110"/>
      <c r="I16" s="110"/>
      <c r="J16" s="110"/>
    </row>
    <row r="17" spans="1:10" x14ac:dyDescent="0.2">
      <c r="A17" s="108"/>
      <c r="B17" s="108"/>
      <c r="C17" s="109" t="str">
        <f t="shared" si="0"/>
        <v/>
      </c>
      <c r="D17" s="110"/>
      <c r="E17" s="110"/>
      <c r="F17" s="110"/>
      <c r="G17" s="110"/>
      <c r="H17" s="110"/>
      <c r="I17" s="110"/>
      <c r="J17" s="110"/>
    </row>
    <row r="18" spans="1:10" x14ac:dyDescent="0.2">
      <c r="A18" s="108"/>
      <c r="B18" s="108"/>
      <c r="C18" s="109" t="str">
        <f t="shared" si="0"/>
        <v/>
      </c>
      <c r="D18" s="110"/>
      <c r="E18" s="110"/>
      <c r="F18" s="110"/>
      <c r="G18" s="110"/>
      <c r="H18" s="110"/>
      <c r="I18" s="110"/>
      <c r="J18" s="110"/>
    </row>
    <row r="19" spans="1:10" x14ac:dyDescent="0.2">
      <c r="A19" s="108"/>
      <c r="B19" s="108"/>
      <c r="C19" s="109" t="str">
        <f t="shared" si="0"/>
        <v/>
      </c>
      <c r="D19" s="110"/>
      <c r="E19" s="110"/>
      <c r="F19" s="110"/>
      <c r="G19" s="110"/>
      <c r="H19" s="110"/>
      <c r="I19" s="110"/>
      <c r="J19" s="110"/>
    </row>
    <row r="20" spans="1:10" x14ac:dyDescent="0.2">
      <c r="A20" s="108"/>
      <c r="B20" s="108"/>
      <c r="C20" s="109" t="str">
        <f t="shared" si="0"/>
        <v/>
      </c>
      <c r="D20" s="110"/>
      <c r="E20" s="110"/>
      <c r="F20" s="110"/>
      <c r="G20" s="110"/>
      <c r="H20" s="110"/>
      <c r="I20" s="110"/>
      <c r="J20" s="110"/>
    </row>
    <row r="21" spans="1:10" x14ac:dyDescent="0.2">
      <c r="A21" s="108"/>
      <c r="B21" s="108"/>
      <c r="C21" s="109" t="str">
        <f t="shared" si="0"/>
        <v/>
      </c>
      <c r="D21" s="110"/>
      <c r="E21" s="110"/>
      <c r="F21" s="110"/>
      <c r="G21" s="110"/>
      <c r="H21" s="110"/>
      <c r="I21" s="110"/>
      <c r="J21" s="110"/>
    </row>
    <row r="22" spans="1:10" x14ac:dyDescent="0.2">
      <c r="A22" s="108"/>
      <c r="B22" s="108"/>
      <c r="C22" s="109" t="str">
        <f t="shared" si="0"/>
        <v/>
      </c>
      <c r="D22" s="110"/>
      <c r="E22" s="110"/>
      <c r="F22" s="110"/>
      <c r="G22" s="110"/>
      <c r="H22" s="110"/>
      <c r="I22" s="110"/>
      <c r="J22" s="110"/>
    </row>
    <row r="23" spans="1:10" x14ac:dyDescent="0.2">
      <c r="A23" s="108"/>
      <c r="B23" s="108"/>
      <c r="C23" s="109" t="str">
        <f t="shared" si="0"/>
        <v/>
      </c>
      <c r="D23" s="110"/>
      <c r="E23" s="110"/>
      <c r="F23" s="110"/>
      <c r="G23" s="110"/>
      <c r="H23" s="110"/>
      <c r="I23" s="110"/>
      <c r="J23" s="110"/>
    </row>
    <row r="24" spans="1:10" x14ac:dyDescent="0.2">
      <c r="A24" s="108"/>
      <c r="B24" s="108"/>
      <c r="C24" s="109" t="str">
        <f t="shared" si="0"/>
        <v/>
      </c>
      <c r="D24" s="110"/>
      <c r="E24" s="110"/>
      <c r="F24" s="110"/>
      <c r="G24" s="110"/>
      <c r="H24" s="110"/>
      <c r="I24" s="110"/>
      <c r="J24" s="110"/>
    </row>
    <row r="25" spans="1:10" x14ac:dyDescent="0.2">
      <c r="A25" s="108"/>
      <c r="B25" s="108"/>
      <c r="C25" s="109" t="str">
        <f t="shared" si="0"/>
        <v/>
      </c>
      <c r="D25" s="110"/>
      <c r="E25" s="110"/>
      <c r="F25" s="110"/>
      <c r="G25" s="110"/>
      <c r="H25" s="110"/>
      <c r="I25" s="110"/>
      <c r="J25" s="110"/>
    </row>
    <row r="26" spans="1:10" x14ac:dyDescent="0.2">
      <c r="A26" s="108"/>
      <c r="B26" s="108"/>
      <c r="C26" s="109" t="str">
        <f t="shared" si="0"/>
        <v/>
      </c>
      <c r="D26" s="110"/>
      <c r="E26" s="110"/>
      <c r="F26" s="110"/>
      <c r="G26" s="110"/>
      <c r="H26" s="110"/>
      <c r="I26" s="110"/>
      <c r="J26" s="110"/>
    </row>
    <row r="27" spans="1:10" x14ac:dyDescent="0.2">
      <c r="A27" s="108"/>
      <c r="B27" s="108"/>
      <c r="C27" s="109" t="str">
        <f t="shared" si="0"/>
        <v/>
      </c>
      <c r="D27" s="110"/>
      <c r="E27" s="110"/>
      <c r="F27" s="110"/>
      <c r="G27" s="110"/>
      <c r="H27" s="110"/>
      <c r="I27" s="110"/>
      <c r="J27" s="110"/>
    </row>
    <row r="28" spans="1:10" x14ac:dyDescent="0.2">
      <c r="A28" s="108"/>
      <c r="B28" s="108"/>
      <c r="C28" s="109" t="str">
        <f t="shared" si="0"/>
        <v/>
      </c>
      <c r="D28" s="110"/>
      <c r="E28" s="110"/>
      <c r="F28" s="110"/>
      <c r="G28" s="110"/>
      <c r="H28" s="110"/>
      <c r="I28" s="110"/>
      <c r="J28" s="110"/>
    </row>
    <row r="29" spans="1:10" x14ac:dyDescent="0.2">
      <c r="A29" s="108"/>
      <c r="B29" s="108"/>
      <c r="C29" s="109" t="str">
        <f t="shared" si="0"/>
        <v/>
      </c>
      <c r="D29" s="110"/>
      <c r="E29" s="110"/>
      <c r="F29" s="110"/>
      <c r="G29" s="110"/>
      <c r="H29" s="110"/>
      <c r="I29" s="110"/>
      <c r="J29" s="110"/>
    </row>
    <row r="30" spans="1:10" x14ac:dyDescent="0.2">
      <c r="A30" s="108"/>
      <c r="B30" s="108"/>
      <c r="C30" s="109" t="str">
        <f t="shared" si="0"/>
        <v/>
      </c>
      <c r="D30" s="110"/>
      <c r="E30" s="110"/>
      <c r="F30" s="110"/>
      <c r="G30" s="110"/>
      <c r="H30" s="110"/>
      <c r="I30" s="110"/>
      <c r="J30" s="110"/>
    </row>
    <row r="31" spans="1:10" x14ac:dyDescent="0.2">
      <c r="A31" s="108"/>
      <c r="B31" s="108"/>
      <c r="C31" s="109" t="str">
        <f t="shared" si="0"/>
        <v/>
      </c>
      <c r="D31" s="110"/>
      <c r="E31" s="110"/>
      <c r="F31" s="110"/>
      <c r="G31" s="110"/>
      <c r="H31" s="110"/>
      <c r="I31" s="110"/>
      <c r="J31" s="110"/>
    </row>
    <row r="32" spans="1:10" x14ac:dyDescent="0.2">
      <c r="A32" s="108"/>
      <c r="B32" s="108"/>
      <c r="C32" s="109" t="str">
        <f t="shared" si="0"/>
        <v/>
      </c>
      <c r="D32" s="110"/>
      <c r="E32" s="110"/>
      <c r="F32" s="110"/>
      <c r="G32" s="110"/>
      <c r="H32" s="110"/>
      <c r="I32" s="110"/>
      <c r="J32" s="110"/>
    </row>
    <row r="33" spans="1:10" x14ac:dyDescent="0.2">
      <c r="A33" s="108"/>
      <c r="B33" s="108"/>
      <c r="C33" s="109" t="str">
        <f t="shared" si="0"/>
        <v/>
      </c>
      <c r="D33" s="110"/>
      <c r="E33" s="110"/>
      <c r="F33" s="110"/>
      <c r="G33" s="110"/>
      <c r="H33" s="110"/>
      <c r="I33" s="110"/>
      <c r="J33" s="110"/>
    </row>
    <row r="34" spans="1:10" x14ac:dyDescent="0.2">
      <c r="A34" s="108"/>
      <c r="B34" s="108"/>
      <c r="C34" s="109" t="str">
        <f t="shared" si="0"/>
        <v/>
      </c>
      <c r="D34" s="110"/>
      <c r="E34" s="110"/>
      <c r="F34" s="110"/>
      <c r="G34" s="110"/>
      <c r="H34" s="110"/>
      <c r="I34" s="110"/>
      <c r="J34" s="110"/>
    </row>
    <row r="35" spans="1:10" x14ac:dyDescent="0.2">
      <c r="A35" s="108"/>
      <c r="B35" s="108"/>
      <c r="C35" s="109" t="str">
        <f t="shared" si="0"/>
        <v/>
      </c>
      <c r="D35" s="110"/>
      <c r="E35" s="110"/>
      <c r="F35" s="110"/>
      <c r="G35" s="110"/>
      <c r="H35" s="110"/>
      <c r="I35" s="110"/>
      <c r="J35" s="110"/>
    </row>
    <row r="36" spans="1:10" x14ac:dyDescent="0.2">
      <c r="A36" s="108"/>
      <c r="B36" s="108"/>
      <c r="C36" s="109" t="str">
        <f t="shared" si="0"/>
        <v/>
      </c>
      <c r="D36" s="110"/>
      <c r="E36" s="110"/>
      <c r="F36" s="110"/>
      <c r="G36" s="110"/>
      <c r="H36" s="110"/>
      <c r="I36" s="110"/>
      <c r="J36" s="110"/>
    </row>
    <row r="37" spans="1:10" x14ac:dyDescent="0.2">
      <c r="A37" s="108"/>
      <c r="B37" s="108"/>
      <c r="C37" s="109" t="str">
        <f t="shared" si="0"/>
        <v/>
      </c>
      <c r="D37" s="110"/>
      <c r="E37" s="110"/>
      <c r="F37" s="110"/>
      <c r="G37" s="110"/>
      <c r="H37" s="110"/>
      <c r="I37" s="110"/>
      <c r="J37" s="110"/>
    </row>
    <row r="38" spans="1:10" x14ac:dyDescent="0.2">
      <c r="A38" s="108"/>
      <c r="B38" s="108"/>
      <c r="C38" s="109" t="str">
        <f t="shared" si="0"/>
        <v/>
      </c>
      <c r="D38" s="110"/>
      <c r="E38" s="110"/>
      <c r="F38" s="110"/>
      <c r="G38" s="110"/>
      <c r="H38" s="110"/>
      <c r="I38" s="110"/>
      <c r="J38" s="110"/>
    </row>
    <row r="39" spans="1:10" x14ac:dyDescent="0.2">
      <c r="A39" s="108"/>
      <c r="B39" s="108"/>
      <c r="C39" s="109" t="str">
        <f t="shared" si="0"/>
        <v/>
      </c>
      <c r="D39" s="110"/>
      <c r="E39" s="110"/>
      <c r="F39" s="110"/>
      <c r="G39" s="110"/>
      <c r="H39" s="110"/>
      <c r="I39" s="110"/>
      <c r="J39" s="110"/>
    </row>
    <row r="40" spans="1:10" x14ac:dyDescent="0.2">
      <c r="A40" s="108"/>
      <c r="B40" s="108"/>
      <c r="C40" s="109" t="str">
        <f t="shared" ref="C40:C71" si="1">IF(AND($A40="",$B40=""),"",$B40-$A40)</f>
        <v/>
      </c>
      <c r="D40" s="110"/>
      <c r="E40" s="110"/>
      <c r="F40" s="110"/>
      <c r="G40" s="110"/>
      <c r="H40" s="110"/>
      <c r="I40" s="110"/>
      <c r="J40" s="110"/>
    </row>
    <row r="41" spans="1:10" x14ac:dyDescent="0.2">
      <c r="A41" s="108"/>
      <c r="B41" s="108"/>
      <c r="C41" s="109" t="str">
        <f t="shared" si="1"/>
        <v/>
      </c>
      <c r="D41" s="110"/>
      <c r="E41" s="110"/>
      <c r="F41" s="110"/>
      <c r="G41" s="110"/>
      <c r="H41" s="110"/>
      <c r="I41" s="110"/>
      <c r="J41" s="110"/>
    </row>
    <row r="42" spans="1:10" x14ac:dyDescent="0.2">
      <c r="A42" s="108"/>
      <c r="B42" s="108"/>
      <c r="C42" s="109" t="str">
        <f t="shared" si="1"/>
        <v/>
      </c>
      <c r="D42" s="110"/>
      <c r="E42" s="110"/>
      <c r="F42" s="110"/>
      <c r="G42" s="110"/>
      <c r="H42" s="110"/>
      <c r="I42" s="110"/>
      <c r="J42" s="110"/>
    </row>
    <row r="43" spans="1:10" x14ac:dyDescent="0.2">
      <c r="A43" s="108"/>
      <c r="B43" s="108"/>
      <c r="C43" s="109" t="str">
        <f t="shared" si="1"/>
        <v/>
      </c>
      <c r="D43" s="110"/>
      <c r="E43" s="110"/>
      <c r="F43" s="110"/>
      <c r="G43" s="110"/>
      <c r="H43" s="110"/>
      <c r="I43" s="110"/>
      <c r="J43" s="110"/>
    </row>
    <row r="44" spans="1:10" x14ac:dyDescent="0.2">
      <c r="A44" s="108"/>
      <c r="B44" s="108"/>
      <c r="C44" s="109" t="str">
        <f t="shared" si="1"/>
        <v/>
      </c>
      <c r="D44" s="110"/>
      <c r="E44" s="110"/>
      <c r="F44" s="110"/>
      <c r="G44" s="110"/>
      <c r="H44" s="110"/>
      <c r="I44" s="110"/>
      <c r="J44" s="110"/>
    </row>
    <row r="45" spans="1:10" x14ac:dyDescent="0.2">
      <c r="A45" s="108"/>
      <c r="B45" s="108"/>
      <c r="C45" s="109" t="str">
        <f t="shared" si="1"/>
        <v/>
      </c>
      <c r="D45" s="110"/>
      <c r="E45" s="110"/>
      <c r="F45" s="110"/>
      <c r="G45" s="110"/>
      <c r="H45" s="110"/>
      <c r="I45" s="110"/>
      <c r="J45" s="110"/>
    </row>
    <row r="46" spans="1:10" x14ac:dyDescent="0.2">
      <c r="A46" s="108"/>
      <c r="B46" s="108"/>
      <c r="C46" s="109" t="str">
        <f t="shared" si="1"/>
        <v/>
      </c>
      <c r="D46" s="110"/>
      <c r="E46" s="110"/>
      <c r="F46" s="110"/>
      <c r="G46" s="110"/>
      <c r="H46" s="110"/>
      <c r="I46" s="110"/>
      <c r="J46" s="110"/>
    </row>
    <row r="47" spans="1:10" x14ac:dyDescent="0.2">
      <c r="A47" s="108"/>
      <c r="B47" s="108"/>
      <c r="C47" s="109" t="str">
        <f t="shared" si="1"/>
        <v/>
      </c>
      <c r="D47" s="110"/>
      <c r="E47" s="110"/>
      <c r="F47" s="110"/>
      <c r="G47" s="110"/>
      <c r="H47" s="110"/>
      <c r="I47" s="110"/>
      <c r="J47" s="110"/>
    </row>
    <row r="48" spans="1:10" x14ac:dyDescent="0.2">
      <c r="A48" s="108"/>
      <c r="B48" s="108"/>
      <c r="C48" s="109" t="str">
        <f t="shared" si="1"/>
        <v/>
      </c>
      <c r="D48" s="110"/>
      <c r="E48" s="110"/>
      <c r="F48" s="110"/>
      <c r="G48" s="110"/>
      <c r="H48" s="110"/>
      <c r="I48" s="110"/>
      <c r="J48" s="110"/>
    </row>
    <row r="49" spans="1:10" x14ac:dyDescent="0.2">
      <c r="A49" s="108"/>
      <c r="B49" s="108"/>
      <c r="C49" s="109" t="str">
        <f t="shared" si="1"/>
        <v/>
      </c>
      <c r="D49" s="110"/>
      <c r="E49" s="110"/>
      <c r="F49" s="110"/>
      <c r="G49" s="110"/>
      <c r="H49" s="110"/>
      <c r="I49" s="110"/>
      <c r="J49" s="110"/>
    </row>
    <row r="50" spans="1:10" x14ac:dyDescent="0.2">
      <c r="A50" s="108"/>
      <c r="B50" s="108"/>
      <c r="C50" s="109" t="str">
        <f t="shared" si="1"/>
        <v/>
      </c>
      <c r="D50" s="110"/>
      <c r="E50" s="110"/>
      <c r="F50" s="110"/>
      <c r="G50" s="110"/>
      <c r="H50" s="110"/>
      <c r="I50" s="110"/>
      <c r="J50" s="110"/>
    </row>
    <row r="51" spans="1:10" x14ac:dyDescent="0.2">
      <c r="A51" s="108"/>
      <c r="B51" s="108"/>
      <c r="C51" s="109" t="str">
        <f t="shared" si="1"/>
        <v/>
      </c>
      <c r="D51" s="110"/>
      <c r="E51" s="110"/>
      <c r="F51" s="110"/>
      <c r="G51" s="110"/>
      <c r="H51" s="110"/>
      <c r="I51" s="110"/>
      <c r="J51" s="110"/>
    </row>
    <row r="52" spans="1:10" x14ac:dyDescent="0.2">
      <c r="A52" s="108"/>
      <c r="B52" s="108"/>
      <c r="C52" s="109" t="str">
        <f t="shared" si="1"/>
        <v/>
      </c>
      <c r="D52" s="110"/>
      <c r="E52" s="110"/>
      <c r="F52" s="110"/>
      <c r="G52" s="110"/>
      <c r="H52" s="110"/>
      <c r="I52" s="110"/>
      <c r="J52" s="110"/>
    </row>
    <row r="53" spans="1:10" x14ac:dyDescent="0.2">
      <c r="A53" s="108"/>
      <c r="B53" s="108"/>
      <c r="C53" s="109" t="str">
        <f t="shared" si="1"/>
        <v/>
      </c>
      <c r="D53" s="110"/>
      <c r="E53" s="110"/>
      <c r="F53" s="110"/>
      <c r="G53" s="110"/>
      <c r="H53" s="110"/>
      <c r="I53" s="110"/>
      <c r="J53" s="110"/>
    </row>
    <row r="54" spans="1:10" x14ac:dyDescent="0.2">
      <c r="A54" s="108"/>
      <c r="B54" s="108"/>
      <c r="C54" s="109" t="str">
        <f t="shared" si="1"/>
        <v/>
      </c>
      <c r="D54" s="110"/>
      <c r="E54" s="110"/>
      <c r="F54" s="110"/>
      <c r="G54" s="110"/>
      <c r="H54" s="110"/>
      <c r="I54" s="110"/>
      <c r="J54" s="110"/>
    </row>
    <row r="55" spans="1:10" x14ac:dyDescent="0.2">
      <c r="A55" s="108"/>
      <c r="B55" s="108"/>
      <c r="C55" s="109" t="str">
        <f t="shared" si="1"/>
        <v/>
      </c>
      <c r="D55" s="110"/>
      <c r="E55" s="110"/>
      <c r="F55" s="110"/>
      <c r="G55" s="110"/>
      <c r="H55" s="110"/>
      <c r="I55" s="110"/>
      <c r="J55" s="110"/>
    </row>
    <row r="56" spans="1:10" x14ac:dyDescent="0.2">
      <c r="A56" s="108"/>
      <c r="B56" s="108"/>
      <c r="C56" s="109" t="str">
        <f t="shared" si="1"/>
        <v/>
      </c>
      <c r="D56" s="110"/>
      <c r="E56" s="110"/>
      <c r="F56" s="110"/>
      <c r="G56" s="110"/>
      <c r="H56" s="110"/>
      <c r="I56" s="110"/>
      <c r="J56" s="110"/>
    </row>
    <row r="57" spans="1:10" x14ac:dyDescent="0.2">
      <c r="A57" s="108"/>
      <c r="B57" s="108"/>
      <c r="C57" s="109" t="str">
        <f t="shared" si="1"/>
        <v/>
      </c>
      <c r="D57" s="110"/>
      <c r="E57" s="110"/>
      <c r="F57" s="110"/>
      <c r="G57" s="110"/>
      <c r="H57" s="110"/>
      <c r="I57" s="110"/>
      <c r="J57" s="110"/>
    </row>
    <row r="58" spans="1:10" x14ac:dyDescent="0.2">
      <c r="A58" s="108"/>
      <c r="B58" s="108"/>
      <c r="C58" s="109" t="str">
        <f t="shared" si="1"/>
        <v/>
      </c>
      <c r="D58" s="110"/>
      <c r="E58" s="110"/>
      <c r="F58" s="110"/>
      <c r="G58" s="110"/>
      <c r="H58" s="110"/>
      <c r="I58" s="110"/>
      <c r="J58" s="110"/>
    </row>
    <row r="59" spans="1:10" x14ac:dyDescent="0.2">
      <c r="A59" s="108"/>
      <c r="B59" s="108"/>
      <c r="C59" s="109" t="str">
        <f t="shared" si="1"/>
        <v/>
      </c>
      <c r="D59" s="110"/>
      <c r="E59" s="110"/>
      <c r="F59" s="110"/>
      <c r="G59" s="110"/>
      <c r="H59" s="110"/>
      <c r="I59" s="110"/>
      <c r="J59" s="110"/>
    </row>
    <row r="60" spans="1:10" x14ac:dyDescent="0.2">
      <c r="A60" s="108"/>
      <c r="B60" s="108"/>
      <c r="C60" s="109" t="str">
        <f t="shared" si="1"/>
        <v/>
      </c>
      <c r="D60" s="110"/>
      <c r="E60" s="110"/>
      <c r="F60" s="110"/>
      <c r="G60" s="110"/>
      <c r="H60" s="110"/>
      <c r="I60" s="110"/>
      <c r="J60" s="110"/>
    </row>
    <row r="61" spans="1:10" x14ac:dyDescent="0.2">
      <c r="A61" s="108"/>
      <c r="B61" s="108"/>
      <c r="C61" s="109" t="str">
        <f t="shared" si="1"/>
        <v/>
      </c>
      <c r="D61" s="110"/>
      <c r="E61" s="110"/>
      <c r="F61" s="110"/>
      <c r="G61" s="110"/>
      <c r="H61" s="110"/>
      <c r="I61" s="110"/>
      <c r="J61" s="110"/>
    </row>
    <row r="62" spans="1:10" x14ac:dyDescent="0.2">
      <c r="A62" s="108"/>
      <c r="B62" s="108"/>
      <c r="C62" s="109" t="str">
        <f t="shared" si="1"/>
        <v/>
      </c>
      <c r="D62" s="110"/>
      <c r="E62" s="110"/>
      <c r="F62" s="110"/>
      <c r="G62" s="110"/>
      <c r="H62" s="110"/>
      <c r="I62" s="110"/>
      <c r="J62" s="110"/>
    </row>
    <row r="63" spans="1:10" x14ac:dyDescent="0.2">
      <c r="A63" s="108"/>
      <c r="B63" s="108"/>
      <c r="C63" s="109" t="str">
        <f t="shared" si="1"/>
        <v/>
      </c>
      <c r="D63" s="110"/>
      <c r="E63" s="110"/>
      <c r="F63" s="110"/>
      <c r="G63" s="110"/>
      <c r="H63" s="110"/>
      <c r="I63" s="110"/>
      <c r="J63" s="110"/>
    </row>
    <row r="64" spans="1:10" x14ac:dyDescent="0.2">
      <c r="A64" s="108"/>
      <c r="B64" s="108"/>
      <c r="C64" s="109" t="str">
        <f t="shared" si="1"/>
        <v/>
      </c>
      <c r="D64" s="110"/>
      <c r="E64" s="110"/>
      <c r="F64" s="110"/>
      <c r="G64" s="110"/>
      <c r="H64" s="110"/>
      <c r="I64" s="110"/>
      <c r="J64" s="110"/>
    </row>
    <row r="65" spans="1:10" x14ac:dyDescent="0.2">
      <c r="A65" s="108"/>
      <c r="B65" s="108"/>
      <c r="C65" s="109" t="str">
        <f t="shared" si="1"/>
        <v/>
      </c>
      <c r="D65" s="110"/>
      <c r="E65" s="110"/>
      <c r="F65" s="110"/>
      <c r="G65" s="110"/>
      <c r="H65" s="110"/>
      <c r="I65" s="110"/>
      <c r="J65" s="110"/>
    </row>
    <row r="66" spans="1:10" x14ac:dyDescent="0.2">
      <c r="A66" s="108"/>
      <c r="B66" s="108"/>
      <c r="C66" s="109" t="str">
        <f t="shared" si="1"/>
        <v/>
      </c>
      <c r="D66" s="110"/>
      <c r="E66" s="110"/>
      <c r="F66" s="110"/>
      <c r="G66" s="110"/>
      <c r="H66" s="110"/>
      <c r="I66" s="110"/>
      <c r="J66" s="110"/>
    </row>
    <row r="67" spans="1:10" x14ac:dyDescent="0.2">
      <c r="A67" s="108"/>
      <c r="B67" s="108"/>
      <c r="C67" s="109" t="str">
        <f t="shared" si="1"/>
        <v/>
      </c>
      <c r="D67" s="110"/>
      <c r="E67" s="110"/>
      <c r="F67" s="110"/>
      <c r="G67" s="110"/>
      <c r="H67" s="110"/>
      <c r="I67" s="110"/>
      <c r="J67" s="110"/>
    </row>
    <row r="68" spans="1:10" x14ac:dyDescent="0.2">
      <c r="A68" s="108"/>
      <c r="B68" s="108"/>
      <c r="C68" s="109" t="str">
        <f t="shared" si="1"/>
        <v/>
      </c>
      <c r="D68" s="110"/>
      <c r="E68" s="110"/>
      <c r="F68" s="110"/>
      <c r="G68" s="110"/>
      <c r="H68" s="110"/>
      <c r="I68" s="110"/>
      <c r="J68" s="110"/>
    </row>
    <row r="69" spans="1:10" x14ac:dyDescent="0.2">
      <c r="A69" s="108"/>
      <c r="B69" s="108"/>
      <c r="C69" s="109" t="str">
        <f t="shared" si="1"/>
        <v/>
      </c>
      <c r="D69" s="110"/>
      <c r="E69" s="110"/>
      <c r="F69" s="110"/>
      <c r="G69" s="110"/>
      <c r="H69" s="110"/>
      <c r="I69" s="110"/>
      <c r="J69" s="110"/>
    </row>
    <row r="70" spans="1:10" x14ac:dyDescent="0.2">
      <c r="A70" s="108"/>
      <c r="B70" s="108"/>
      <c r="C70" s="109" t="str">
        <f t="shared" si="1"/>
        <v/>
      </c>
      <c r="D70" s="110"/>
      <c r="E70" s="110"/>
      <c r="F70" s="110"/>
      <c r="G70" s="110"/>
      <c r="H70" s="110"/>
      <c r="I70" s="110"/>
      <c r="J70" s="110"/>
    </row>
    <row r="71" spans="1:10" x14ac:dyDescent="0.2">
      <c r="A71" s="108"/>
      <c r="B71" s="108"/>
      <c r="C71" s="109" t="str">
        <f t="shared" si="1"/>
        <v/>
      </c>
      <c r="D71" s="110"/>
      <c r="E71" s="110"/>
      <c r="F71" s="110"/>
      <c r="G71" s="110"/>
      <c r="H71" s="110"/>
      <c r="I71" s="110"/>
      <c r="J71" s="110"/>
    </row>
    <row r="72" spans="1:10" x14ac:dyDescent="0.2">
      <c r="A72" s="108"/>
      <c r="B72" s="108"/>
      <c r="C72" s="109" t="str">
        <f t="shared" ref="C72:C103" si="2">IF(AND($A72="",$B72=""),"",$B72-$A72)</f>
        <v/>
      </c>
      <c r="D72" s="110"/>
      <c r="E72" s="110"/>
      <c r="F72" s="110"/>
      <c r="G72" s="110"/>
      <c r="H72" s="110"/>
      <c r="I72" s="110"/>
      <c r="J72" s="110"/>
    </row>
    <row r="73" spans="1:10" x14ac:dyDescent="0.2">
      <c r="A73" s="108"/>
      <c r="B73" s="108"/>
      <c r="C73" s="109" t="str">
        <f t="shared" si="2"/>
        <v/>
      </c>
      <c r="D73" s="110"/>
      <c r="E73" s="110"/>
      <c r="F73" s="110"/>
      <c r="G73" s="110"/>
      <c r="H73" s="110"/>
      <c r="I73" s="110"/>
      <c r="J73" s="110"/>
    </row>
    <row r="74" spans="1:10" x14ac:dyDescent="0.2">
      <c r="A74" s="108"/>
      <c r="B74" s="108"/>
      <c r="C74" s="109" t="str">
        <f t="shared" si="2"/>
        <v/>
      </c>
      <c r="D74" s="110"/>
      <c r="E74" s="110"/>
      <c r="F74" s="110"/>
      <c r="G74" s="110"/>
      <c r="H74" s="110"/>
      <c r="I74" s="110"/>
      <c r="J74" s="110"/>
    </row>
    <row r="75" spans="1:10" x14ac:dyDescent="0.2">
      <c r="A75" s="108"/>
      <c r="B75" s="108"/>
      <c r="C75" s="109" t="str">
        <f t="shared" si="2"/>
        <v/>
      </c>
      <c r="D75" s="110"/>
      <c r="E75" s="110"/>
      <c r="F75" s="110"/>
      <c r="G75" s="110"/>
      <c r="H75" s="110"/>
      <c r="I75" s="110"/>
      <c r="J75" s="110"/>
    </row>
    <row r="76" spans="1:10" x14ac:dyDescent="0.2">
      <c r="A76" s="108"/>
      <c r="B76" s="108"/>
      <c r="C76" s="109" t="str">
        <f t="shared" si="2"/>
        <v/>
      </c>
      <c r="D76" s="110"/>
      <c r="E76" s="110"/>
      <c r="F76" s="110"/>
      <c r="G76" s="110"/>
      <c r="H76" s="110"/>
      <c r="I76" s="110"/>
      <c r="J76" s="110"/>
    </row>
    <row r="77" spans="1:10" x14ac:dyDescent="0.2">
      <c r="A77" s="108"/>
      <c r="B77" s="108"/>
      <c r="C77" s="109" t="str">
        <f t="shared" si="2"/>
        <v/>
      </c>
      <c r="D77" s="110"/>
      <c r="E77" s="110"/>
      <c r="F77" s="110"/>
      <c r="G77" s="110"/>
      <c r="H77" s="110"/>
      <c r="I77" s="110"/>
      <c r="J77" s="110"/>
    </row>
    <row r="78" spans="1:10" x14ac:dyDescent="0.2">
      <c r="A78" s="108"/>
      <c r="B78" s="108"/>
      <c r="C78" s="109" t="str">
        <f t="shared" si="2"/>
        <v/>
      </c>
      <c r="D78" s="110"/>
      <c r="E78" s="110"/>
      <c r="F78" s="110"/>
      <c r="G78" s="110"/>
      <c r="H78" s="110"/>
      <c r="I78" s="110"/>
      <c r="J78" s="110"/>
    </row>
    <row r="79" spans="1:10" x14ac:dyDescent="0.2">
      <c r="A79" s="108"/>
      <c r="B79" s="108"/>
      <c r="C79" s="109" t="str">
        <f t="shared" si="2"/>
        <v/>
      </c>
      <c r="D79" s="110"/>
      <c r="E79" s="110"/>
      <c r="F79" s="110"/>
      <c r="G79" s="110"/>
      <c r="H79" s="110"/>
      <c r="I79" s="110"/>
      <c r="J79" s="110"/>
    </row>
    <row r="80" spans="1:10" x14ac:dyDescent="0.2">
      <c r="A80" s="108"/>
      <c r="B80" s="108"/>
      <c r="C80" s="109" t="str">
        <f t="shared" si="2"/>
        <v/>
      </c>
      <c r="D80" s="110"/>
      <c r="E80" s="110"/>
      <c r="F80" s="110"/>
      <c r="G80" s="110"/>
      <c r="H80" s="110"/>
      <c r="I80" s="110"/>
      <c r="J80" s="110"/>
    </row>
    <row r="81" spans="1:10" x14ac:dyDescent="0.2">
      <c r="A81" s="108"/>
      <c r="B81" s="108"/>
      <c r="C81" s="109" t="str">
        <f t="shared" si="2"/>
        <v/>
      </c>
      <c r="D81" s="110"/>
      <c r="E81" s="110"/>
      <c r="F81" s="110"/>
      <c r="G81" s="110"/>
      <c r="H81" s="110"/>
      <c r="I81" s="110"/>
      <c r="J81" s="110"/>
    </row>
    <row r="82" spans="1:10" x14ac:dyDescent="0.2">
      <c r="A82" s="108"/>
      <c r="B82" s="108"/>
      <c r="C82" s="109" t="str">
        <f t="shared" si="2"/>
        <v/>
      </c>
      <c r="D82" s="110"/>
      <c r="E82" s="110"/>
      <c r="F82" s="110"/>
      <c r="G82" s="110"/>
      <c r="H82" s="110"/>
      <c r="I82" s="110"/>
      <c r="J82" s="110"/>
    </row>
    <row r="83" spans="1:10" x14ac:dyDescent="0.2">
      <c r="A83" s="108"/>
      <c r="B83" s="108"/>
      <c r="C83" s="109" t="str">
        <f t="shared" si="2"/>
        <v/>
      </c>
      <c r="D83" s="110"/>
      <c r="E83" s="110"/>
      <c r="F83" s="110"/>
      <c r="G83" s="110"/>
      <c r="H83" s="110"/>
      <c r="I83" s="110"/>
      <c r="J83" s="110"/>
    </row>
    <row r="84" spans="1:10" x14ac:dyDescent="0.2">
      <c r="A84" s="108"/>
      <c r="B84" s="108"/>
      <c r="C84" s="109" t="str">
        <f t="shared" si="2"/>
        <v/>
      </c>
      <c r="D84" s="110"/>
      <c r="E84" s="110"/>
      <c r="F84" s="110"/>
      <c r="G84" s="110"/>
      <c r="H84" s="110"/>
      <c r="I84" s="110"/>
      <c r="J84" s="110"/>
    </row>
    <row r="85" spans="1:10" x14ac:dyDescent="0.2">
      <c r="A85" s="108"/>
      <c r="B85" s="108"/>
      <c r="C85" s="109" t="str">
        <f t="shared" si="2"/>
        <v/>
      </c>
      <c r="D85" s="110"/>
      <c r="E85" s="110"/>
      <c r="F85" s="110"/>
      <c r="G85" s="110"/>
      <c r="H85" s="110"/>
      <c r="I85" s="110"/>
      <c r="J85" s="110"/>
    </row>
    <row r="86" spans="1:10" x14ac:dyDescent="0.2">
      <c r="A86" s="108"/>
      <c r="B86" s="108"/>
      <c r="C86" s="109" t="str">
        <f t="shared" si="2"/>
        <v/>
      </c>
      <c r="D86" s="110"/>
      <c r="E86" s="110"/>
      <c r="F86" s="110"/>
      <c r="G86" s="110"/>
      <c r="H86" s="110"/>
      <c r="I86" s="110"/>
      <c r="J86" s="110"/>
    </row>
    <row r="87" spans="1:10" x14ac:dyDescent="0.2">
      <c r="A87" s="108"/>
      <c r="B87" s="108"/>
      <c r="C87" s="109" t="str">
        <f t="shared" si="2"/>
        <v/>
      </c>
      <c r="D87" s="110"/>
      <c r="E87" s="110"/>
      <c r="F87" s="110"/>
      <c r="G87" s="110"/>
      <c r="H87" s="110"/>
      <c r="I87" s="110"/>
      <c r="J87" s="110"/>
    </row>
    <row r="88" spans="1:10" x14ac:dyDescent="0.2">
      <c r="A88" s="108"/>
      <c r="B88" s="108"/>
      <c r="C88" s="109" t="str">
        <f t="shared" si="2"/>
        <v/>
      </c>
      <c r="D88" s="110"/>
      <c r="E88" s="110"/>
      <c r="F88" s="110"/>
      <c r="G88" s="110"/>
      <c r="H88" s="110"/>
      <c r="I88" s="110"/>
      <c r="J88" s="110"/>
    </row>
    <row r="89" spans="1:10" x14ac:dyDescent="0.2">
      <c r="A89" s="108"/>
      <c r="B89" s="108"/>
      <c r="C89" s="109" t="str">
        <f t="shared" si="2"/>
        <v/>
      </c>
      <c r="D89" s="110"/>
      <c r="E89" s="110"/>
      <c r="F89" s="110"/>
      <c r="G89" s="110"/>
      <c r="H89" s="110"/>
      <c r="I89" s="110"/>
      <c r="J89" s="110"/>
    </row>
    <row r="90" spans="1:10" x14ac:dyDescent="0.2">
      <c r="A90" s="108"/>
      <c r="B90" s="108"/>
      <c r="C90" s="109" t="str">
        <f t="shared" si="2"/>
        <v/>
      </c>
      <c r="D90" s="110"/>
      <c r="E90" s="110"/>
      <c r="F90" s="110"/>
      <c r="G90" s="110"/>
      <c r="H90" s="110"/>
      <c r="I90" s="110"/>
      <c r="J90" s="110"/>
    </row>
    <row r="91" spans="1:10" x14ac:dyDescent="0.2">
      <c r="A91" s="108"/>
      <c r="B91" s="108"/>
      <c r="C91" s="109" t="str">
        <f t="shared" si="2"/>
        <v/>
      </c>
      <c r="D91" s="110"/>
      <c r="E91" s="110"/>
      <c r="F91" s="110"/>
      <c r="G91" s="110"/>
      <c r="H91" s="110"/>
      <c r="I91" s="110"/>
      <c r="J91" s="110"/>
    </row>
    <row r="92" spans="1:10" x14ac:dyDescent="0.2">
      <c r="A92" s="108"/>
      <c r="B92" s="108"/>
      <c r="C92" s="109" t="str">
        <f t="shared" si="2"/>
        <v/>
      </c>
      <c r="D92" s="110"/>
      <c r="E92" s="110"/>
      <c r="F92" s="110"/>
      <c r="G92" s="110"/>
      <c r="H92" s="110"/>
      <c r="I92" s="110"/>
      <c r="J92" s="110"/>
    </row>
    <row r="93" spans="1:10" x14ac:dyDescent="0.2">
      <c r="A93" s="108"/>
      <c r="B93" s="108"/>
      <c r="C93" s="109" t="str">
        <f t="shared" si="2"/>
        <v/>
      </c>
      <c r="D93" s="110"/>
      <c r="E93" s="110"/>
      <c r="F93" s="110"/>
      <c r="G93" s="110"/>
      <c r="H93" s="110"/>
      <c r="I93" s="110"/>
      <c r="J93" s="110"/>
    </row>
    <row r="94" spans="1:10" x14ac:dyDescent="0.2">
      <c r="A94" s="108"/>
      <c r="B94" s="108"/>
      <c r="C94" s="109" t="str">
        <f t="shared" si="2"/>
        <v/>
      </c>
      <c r="D94" s="110"/>
      <c r="E94" s="110"/>
      <c r="F94" s="110"/>
      <c r="G94" s="110"/>
      <c r="H94" s="110"/>
      <c r="I94" s="110"/>
      <c r="J94" s="110"/>
    </row>
    <row r="95" spans="1:10" x14ac:dyDescent="0.2">
      <c r="A95" s="108"/>
      <c r="B95" s="108"/>
      <c r="C95" s="109" t="str">
        <f t="shared" si="2"/>
        <v/>
      </c>
      <c r="D95" s="110"/>
      <c r="E95" s="110"/>
      <c r="F95" s="110"/>
      <c r="G95" s="110"/>
      <c r="H95" s="110"/>
      <c r="I95" s="110"/>
      <c r="J95" s="110"/>
    </row>
    <row r="96" spans="1:10" x14ac:dyDescent="0.2">
      <c r="A96" s="108"/>
      <c r="B96" s="108"/>
      <c r="C96" s="109" t="str">
        <f t="shared" si="2"/>
        <v/>
      </c>
      <c r="D96" s="110"/>
      <c r="E96" s="110"/>
      <c r="F96" s="110"/>
      <c r="G96" s="110"/>
      <c r="H96" s="110"/>
      <c r="I96" s="110"/>
      <c r="J96" s="110"/>
    </row>
    <row r="97" spans="1:10" x14ac:dyDescent="0.2">
      <c r="A97" s="108"/>
      <c r="B97" s="108"/>
      <c r="C97" s="109" t="str">
        <f t="shared" si="2"/>
        <v/>
      </c>
      <c r="D97" s="110"/>
      <c r="E97" s="110"/>
      <c r="F97" s="110"/>
      <c r="G97" s="110"/>
      <c r="H97" s="110"/>
      <c r="I97" s="110"/>
      <c r="J97" s="110"/>
    </row>
    <row r="98" spans="1:10" x14ac:dyDescent="0.2">
      <c r="A98" s="108"/>
      <c r="B98" s="108"/>
      <c r="C98" s="109" t="str">
        <f t="shared" si="2"/>
        <v/>
      </c>
      <c r="D98" s="110"/>
      <c r="E98" s="110"/>
      <c r="F98" s="110"/>
      <c r="G98" s="110"/>
      <c r="H98" s="110"/>
      <c r="I98" s="110"/>
      <c r="J98" s="110"/>
    </row>
    <row r="99" spans="1:10" x14ac:dyDescent="0.2">
      <c r="A99" s="108"/>
      <c r="B99" s="108"/>
      <c r="C99" s="109" t="str">
        <f t="shared" si="2"/>
        <v/>
      </c>
      <c r="D99" s="110"/>
      <c r="E99" s="110"/>
      <c r="F99" s="110"/>
      <c r="G99" s="110"/>
      <c r="H99" s="110"/>
      <c r="I99" s="110"/>
      <c r="J99" s="110"/>
    </row>
    <row r="100" spans="1:10" x14ac:dyDescent="0.2">
      <c r="A100" s="108"/>
      <c r="B100" s="108"/>
      <c r="C100" s="109" t="str">
        <f t="shared" si="2"/>
        <v/>
      </c>
      <c r="D100" s="110"/>
      <c r="E100" s="110"/>
      <c r="F100" s="110"/>
      <c r="G100" s="110"/>
      <c r="H100" s="110"/>
      <c r="I100" s="110"/>
      <c r="J100" s="110"/>
    </row>
    <row r="101" spans="1:10" x14ac:dyDescent="0.2">
      <c r="A101" s="108"/>
      <c r="B101" s="108"/>
      <c r="C101" s="109" t="str">
        <f t="shared" si="2"/>
        <v/>
      </c>
      <c r="D101" s="110"/>
      <c r="E101" s="110"/>
      <c r="F101" s="110"/>
      <c r="G101" s="110"/>
      <c r="H101" s="110"/>
      <c r="I101" s="110"/>
      <c r="J101" s="110"/>
    </row>
    <row r="102" spans="1:10" x14ac:dyDescent="0.2">
      <c r="A102" s="108"/>
      <c r="B102" s="108"/>
      <c r="C102" s="109" t="str">
        <f t="shared" si="2"/>
        <v/>
      </c>
      <c r="D102" s="110"/>
      <c r="E102" s="110"/>
      <c r="F102" s="110"/>
      <c r="G102" s="110"/>
      <c r="H102" s="110"/>
      <c r="I102" s="110"/>
      <c r="J102" s="110"/>
    </row>
    <row r="103" spans="1:10" x14ac:dyDescent="0.2">
      <c r="A103" s="108"/>
      <c r="B103" s="108"/>
      <c r="C103" s="109" t="str">
        <f t="shared" si="2"/>
        <v/>
      </c>
      <c r="D103" s="110"/>
      <c r="E103" s="110"/>
      <c r="F103" s="110"/>
      <c r="G103" s="110"/>
      <c r="H103" s="110"/>
      <c r="I103" s="110"/>
      <c r="J103" s="110"/>
    </row>
    <row r="104" spans="1:10" x14ac:dyDescent="0.2">
      <c r="A104" s="108"/>
      <c r="B104" s="108"/>
      <c r="C104" s="109" t="str">
        <f t="shared" ref="C104:C135" si="3">IF(AND($A104="",$B104=""),"",$B104-$A104)</f>
        <v/>
      </c>
      <c r="D104" s="110"/>
      <c r="E104" s="110"/>
      <c r="F104" s="110"/>
      <c r="G104" s="110"/>
      <c r="H104" s="110"/>
      <c r="I104" s="110"/>
      <c r="J104" s="110"/>
    </row>
    <row r="105" spans="1:10" x14ac:dyDescent="0.2">
      <c r="A105" s="108"/>
      <c r="B105" s="108"/>
      <c r="C105" s="109" t="str">
        <f t="shared" si="3"/>
        <v/>
      </c>
      <c r="D105" s="110"/>
      <c r="E105" s="110"/>
      <c r="F105" s="110"/>
      <c r="G105" s="110"/>
      <c r="H105" s="110"/>
      <c r="I105" s="110"/>
      <c r="J105" s="110"/>
    </row>
    <row r="106" spans="1:10" x14ac:dyDescent="0.2">
      <c r="A106" s="108"/>
      <c r="B106" s="108"/>
      <c r="C106" s="109" t="str">
        <f t="shared" si="3"/>
        <v/>
      </c>
      <c r="D106" s="110"/>
      <c r="E106" s="110"/>
      <c r="F106" s="110"/>
      <c r="G106" s="110"/>
      <c r="H106" s="110"/>
      <c r="I106" s="110"/>
      <c r="J106" s="110"/>
    </row>
    <row r="107" spans="1:10" x14ac:dyDescent="0.2">
      <c r="A107" s="108"/>
      <c r="B107" s="108"/>
      <c r="C107" s="109" t="str">
        <f t="shared" si="3"/>
        <v/>
      </c>
      <c r="D107" s="110"/>
      <c r="E107" s="110"/>
      <c r="F107" s="110"/>
      <c r="G107" s="110"/>
      <c r="H107" s="110"/>
      <c r="I107" s="110"/>
      <c r="J107" s="110"/>
    </row>
    <row r="108" spans="1:10" x14ac:dyDescent="0.2">
      <c r="A108" s="108"/>
      <c r="B108" s="108"/>
      <c r="C108" s="109" t="str">
        <f t="shared" si="3"/>
        <v/>
      </c>
      <c r="D108" s="110"/>
      <c r="E108" s="110"/>
      <c r="F108" s="110"/>
      <c r="G108" s="110"/>
      <c r="H108" s="110"/>
      <c r="I108" s="110"/>
      <c r="J108" s="110"/>
    </row>
    <row r="109" spans="1:10" x14ac:dyDescent="0.2">
      <c r="A109" s="108"/>
      <c r="B109" s="108"/>
      <c r="C109" s="109" t="str">
        <f t="shared" si="3"/>
        <v/>
      </c>
      <c r="D109" s="110"/>
      <c r="E109" s="110"/>
      <c r="F109" s="110"/>
      <c r="G109" s="110"/>
      <c r="H109" s="110"/>
      <c r="I109" s="110"/>
      <c r="J109" s="110"/>
    </row>
    <row r="110" spans="1:10" x14ac:dyDescent="0.2">
      <c r="A110" s="108"/>
      <c r="B110" s="108"/>
      <c r="C110" s="109" t="str">
        <f t="shared" si="3"/>
        <v/>
      </c>
      <c r="D110" s="110"/>
      <c r="E110" s="110"/>
      <c r="F110" s="110"/>
      <c r="G110" s="110"/>
      <c r="H110" s="110"/>
      <c r="I110" s="110"/>
      <c r="J110" s="110"/>
    </row>
    <row r="111" spans="1:10" x14ac:dyDescent="0.2">
      <c r="A111" s="108"/>
      <c r="B111" s="108"/>
      <c r="C111" s="109" t="str">
        <f t="shared" si="3"/>
        <v/>
      </c>
      <c r="D111" s="110"/>
      <c r="E111" s="110"/>
      <c r="F111" s="110"/>
      <c r="G111" s="110"/>
      <c r="H111" s="110"/>
      <c r="I111" s="110"/>
      <c r="J111" s="110"/>
    </row>
    <row r="112" spans="1:10" x14ac:dyDescent="0.2">
      <c r="A112" s="108"/>
      <c r="B112" s="108"/>
      <c r="C112" s="109" t="str">
        <f t="shared" si="3"/>
        <v/>
      </c>
      <c r="D112" s="110"/>
      <c r="E112" s="110"/>
      <c r="F112" s="110"/>
      <c r="G112" s="110"/>
      <c r="H112" s="110"/>
      <c r="I112" s="110"/>
      <c r="J112" s="110"/>
    </row>
    <row r="113" spans="1:10" x14ac:dyDescent="0.2">
      <c r="A113" s="108"/>
      <c r="B113" s="108"/>
      <c r="C113" s="109" t="str">
        <f t="shared" si="3"/>
        <v/>
      </c>
      <c r="D113" s="110"/>
      <c r="E113" s="110"/>
      <c r="F113" s="110"/>
      <c r="G113" s="110"/>
      <c r="H113" s="110"/>
      <c r="I113" s="110"/>
      <c r="J113" s="110"/>
    </row>
    <row r="114" spans="1:10" x14ac:dyDescent="0.2">
      <c r="A114" s="108"/>
      <c r="B114" s="108"/>
      <c r="C114" s="109" t="str">
        <f t="shared" si="3"/>
        <v/>
      </c>
      <c r="D114" s="110"/>
      <c r="E114" s="110"/>
      <c r="F114" s="110"/>
      <c r="G114" s="110"/>
      <c r="H114" s="110"/>
      <c r="I114" s="110"/>
      <c r="J114" s="110"/>
    </row>
    <row r="115" spans="1:10" x14ac:dyDescent="0.2">
      <c r="A115" s="108"/>
      <c r="B115" s="108"/>
      <c r="C115" s="109" t="str">
        <f t="shared" si="3"/>
        <v/>
      </c>
      <c r="D115" s="110"/>
      <c r="E115" s="110"/>
      <c r="F115" s="110"/>
      <c r="G115" s="110"/>
      <c r="H115" s="110"/>
      <c r="I115" s="110"/>
      <c r="J115" s="110"/>
    </row>
    <row r="116" spans="1:10" x14ac:dyDescent="0.2">
      <c r="A116" s="108"/>
      <c r="B116" s="108"/>
      <c r="C116" s="109" t="str">
        <f t="shared" si="3"/>
        <v/>
      </c>
      <c r="D116" s="110"/>
      <c r="E116" s="110"/>
      <c r="F116" s="110"/>
      <c r="G116" s="110"/>
      <c r="H116" s="110"/>
      <c r="I116" s="110"/>
      <c r="J116" s="110"/>
    </row>
    <row r="117" spans="1:10" x14ac:dyDescent="0.2">
      <c r="A117" s="108"/>
      <c r="B117" s="108"/>
      <c r="C117" s="109" t="str">
        <f t="shared" si="3"/>
        <v/>
      </c>
      <c r="D117" s="110"/>
      <c r="E117" s="110"/>
      <c r="F117" s="110"/>
      <c r="G117" s="110"/>
      <c r="H117" s="110"/>
      <c r="I117" s="110"/>
      <c r="J117" s="110"/>
    </row>
    <row r="118" spans="1:10" x14ac:dyDescent="0.2">
      <c r="A118" s="108"/>
      <c r="B118" s="108"/>
      <c r="C118" s="109" t="str">
        <f t="shared" si="3"/>
        <v/>
      </c>
      <c r="D118" s="110"/>
      <c r="E118" s="110"/>
      <c r="F118" s="110"/>
      <c r="G118" s="110"/>
      <c r="H118" s="110"/>
      <c r="I118" s="110"/>
      <c r="J118" s="110"/>
    </row>
    <row r="119" spans="1:10" x14ac:dyDescent="0.2">
      <c r="A119" s="108"/>
      <c r="B119" s="108"/>
      <c r="C119" s="109" t="str">
        <f t="shared" si="3"/>
        <v/>
      </c>
      <c r="D119" s="110"/>
      <c r="E119" s="110"/>
      <c r="F119" s="110"/>
      <c r="G119" s="110"/>
      <c r="H119" s="110"/>
      <c r="I119" s="110"/>
      <c r="J119" s="110"/>
    </row>
    <row r="120" spans="1:10" x14ac:dyDescent="0.2">
      <c r="A120" s="108"/>
      <c r="B120" s="108"/>
      <c r="C120" s="109" t="str">
        <f t="shared" si="3"/>
        <v/>
      </c>
      <c r="D120" s="110"/>
      <c r="E120" s="110"/>
      <c r="F120" s="110"/>
      <c r="G120" s="110"/>
      <c r="H120" s="110"/>
      <c r="I120" s="110"/>
      <c r="J120" s="110"/>
    </row>
    <row r="121" spans="1:10" x14ac:dyDescent="0.2">
      <c r="A121" s="108"/>
      <c r="B121" s="108"/>
      <c r="C121" s="109" t="str">
        <f t="shared" si="3"/>
        <v/>
      </c>
      <c r="D121" s="110"/>
      <c r="E121" s="110"/>
      <c r="F121" s="110"/>
      <c r="G121" s="110"/>
      <c r="H121" s="110"/>
      <c r="I121" s="110"/>
      <c r="J121" s="110"/>
    </row>
    <row r="122" spans="1:10" x14ac:dyDescent="0.2">
      <c r="A122" s="108"/>
      <c r="B122" s="108"/>
      <c r="C122" s="109" t="str">
        <f t="shared" si="3"/>
        <v/>
      </c>
      <c r="D122" s="110"/>
      <c r="E122" s="110"/>
      <c r="F122" s="110"/>
      <c r="G122" s="110"/>
      <c r="H122" s="110"/>
      <c r="I122" s="110"/>
      <c r="J122" s="110"/>
    </row>
    <row r="123" spans="1:10" x14ac:dyDescent="0.2">
      <c r="A123" s="108"/>
      <c r="B123" s="108"/>
      <c r="C123" s="109" t="str">
        <f t="shared" si="3"/>
        <v/>
      </c>
      <c r="D123" s="110"/>
      <c r="E123" s="110"/>
      <c r="F123" s="110"/>
      <c r="G123" s="110"/>
      <c r="H123" s="110"/>
      <c r="I123" s="110"/>
      <c r="J123" s="110"/>
    </row>
    <row r="124" spans="1:10" x14ac:dyDescent="0.2">
      <c r="A124" s="108"/>
      <c r="B124" s="108"/>
      <c r="C124" s="109" t="str">
        <f t="shared" si="3"/>
        <v/>
      </c>
      <c r="D124" s="110"/>
      <c r="E124" s="110"/>
      <c r="F124" s="110"/>
      <c r="G124" s="110"/>
      <c r="H124" s="110"/>
      <c r="I124" s="110"/>
      <c r="J124" s="110"/>
    </row>
    <row r="125" spans="1:10" x14ac:dyDescent="0.2">
      <c r="A125" s="108"/>
      <c r="B125" s="108"/>
      <c r="C125" s="109" t="str">
        <f t="shared" si="3"/>
        <v/>
      </c>
      <c r="D125" s="110"/>
      <c r="E125" s="110"/>
      <c r="F125" s="110"/>
      <c r="G125" s="110"/>
      <c r="H125" s="110"/>
      <c r="I125" s="110"/>
      <c r="J125" s="110"/>
    </row>
    <row r="126" spans="1:10" x14ac:dyDescent="0.2">
      <c r="A126" s="108"/>
      <c r="B126" s="108"/>
      <c r="C126" s="109" t="str">
        <f t="shared" si="3"/>
        <v/>
      </c>
      <c r="D126" s="110"/>
      <c r="E126" s="110"/>
      <c r="F126" s="110"/>
      <c r="G126" s="110"/>
      <c r="H126" s="110"/>
      <c r="I126" s="110"/>
      <c r="J126" s="110"/>
    </row>
    <row r="127" spans="1:10" x14ac:dyDescent="0.2">
      <c r="A127" s="108"/>
      <c r="B127" s="108"/>
      <c r="C127" s="109" t="str">
        <f t="shared" si="3"/>
        <v/>
      </c>
      <c r="D127" s="110"/>
      <c r="E127" s="110"/>
      <c r="F127" s="110"/>
      <c r="G127" s="110"/>
      <c r="H127" s="110"/>
      <c r="I127" s="110"/>
      <c r="J127" s="110"/>
    </row>
    <row r="128" spans="1:10" x14ac:dyDescent="0.2">
      <c r="A128" s="108"/>
      <c r="B128" s="108"/>
      <c r="C128" s="109" t="str">
        <f t="shared" si="3"/>
        <v/>
      </c>
      <c r="D128" s="110"/>
      <c r="E128" s="110"/>
      <c r="F128" s="110"/>
      <c r="G128" s="110"/>
      <c r="H128" s="110"/>
      <c r="I128" s="110"/>
      <c r="J128" s="110"/>
    </row>
    <row r="129" spans="1:10" x14ac:dyDescent="0.2">
      <c r="A129" s="108"/>
      <c r="B129" s="108"/>
      <c r="C129" s="109" t="str">
        <f t="shared" si="3"/>
        <v/>
      </c>
      <c r="D129" s="110"/>
      <c r="E129" s="110"/>
      <c r="F129" s="110"/>
      <c r="G129" s="110"/>
      <c r="H129" s="110"/>
      <c r="I129" s="110"/>
      <c r="J129" s="110"/>
    </row>
    <row r="130" spans="1:10" x14ac:dyDescent="0.2">
      <c r="A130" s="108"/>
      <c r="B130" s="108"/>
      <c r="C130" s="109" t="str">
        <f t="shared" si="3"/>
        <v/>
      </c>
      <c r="D130" s="110"/>
      <c r="E130" s="110"/>
      <c r="F130" s="110"/>
      <c r="G130" s="110"/>
      <c r="H130" s="110"/>
      <c r="I130" s="110"/>
      <c r="J130" s="110"/>
    </row>
    <row r="131" spans="1:10" x14ac:dyDescent="0.2">
      <c r="A131" s="108"/>
      <c r="B131" s="108"/>
      <c r="C131" s="109" t="str">
        <f t="shared" si="3"/>
        <v/>
      </c>
      <c r="D131" s="110"/>
      <c r="E131" s="110"/>
      <c r="F131" s="110"/>
      <c r="G131" s="110"/>
      <c r="H131" s="110"/>
      <c r="I131" s="110"/>
      <c r="J131" s="110"/>
    </row>
    <row r="132" spans="1:10" x14ac:dyDescent="0.2">
      <c r="A132" s="108"/>
      <c r="B132" s="108"/>
      <c r="C132" s="109" t="str">
        <f t="shared" si="3"/>
        <v/>
      </c>
      <c r="D132" s="110"/>
      <c r="E132" s="110"/>
      <c r="F132" s="110"/>
      <c r="G132" s="110"/>
      <c r="H132" s="110"/>
      <c r="I132" s="110"/>
      <c r="J132" s="110"/>
    </row>
    <row r="133" spans="1:10" x14ac:dyDescent="0.2">
      <c r="A133" s="108"/>
      <c r="B133" s="108"/>
      <c r="C133" s="109" t="str">
        <f t="shared" si="3"/>
        <v/>
      </c>
      <c r="D133" s="110"/>
      <c r="E133" s="110"/>
      <c r="F133" s="110"/>
      <c r="G133" s="110"/>
      <c r="H133" s="110"/>
      <c r="I133" s="110"/>
      <c r="J133" s="110"/>
    </row>
    <row r="134" spans="1:10" x14ac:dyDescent="0.2">
      <c r="A134" s="108"/>
      <c r="B134" s="108"/>
      <c r="C134" s="109" t="str">
        <f t="shared" si="3"/>
        <v/>
      </c>
      <c r="D134" s="110"/>
      <c r="E134" s="110"/>
      <c r="F134" s="110"/>
      <c r="G134" s="110"/>
      <c r="H134" s="110"/>
      <c r="I134" s="110"/>
      <c r="J134" s="110"/>
    </row>
    <row r="135" spans="1:10" x14ac:dyDescent="0.2">
      <c r="A135" s="108"/>
      <c r="B135" s="108"/>
      <c r="C135" s="109" t="str">
        <f t="shared" si="3"/>
        <v/>
      </c>
      <c r="D135" s="110"/>
      <c r="E135" s="110"/>
      <c r="F135" s="110"/>
      <c r="G135" s="110"/>
      <c r="H135" s="110"/>
      <c r="I135" s="110"/>
      <c r="J135" s="110"/>
    </row>
    <row r="136" spans="1:10" x14ac:dyDescent="0.2">
      <c r="A136" s="108"/>
      <c r="B136" s="108"/>
      <c r="C136" s="109" t="str">
        <f t="shared" ref="C136:C161" si="4">IF(AND($A136="",$B136=""),"",$B136-$A136)</f>
        <v/>
      </c>
      <c r="D136" s="110"/>
      <c r="E136" s="110"/>
      <c r="F136" s="110"/>
      <c r="G136" s="110"/>
      <c r="H136" s="110"/>
      <c r="I136" s="110"/>
      <c r="J136" s="110"/>
    </row>
    <row r="137" spans="1:10" x14ac:dyDescent="0.2">
      <c r="A137" s="108"/>
      <c r="B137" s="108"/>
      <c r="C137" s="109" t="str">
        <f t="shared" si="4"/>
        <v/>
      </c>
      <c r="D137" s="110"/>
      <c r="E137" s="110"/>
      <c r="F137" s="110"/>
      <c r="G137" s="110"/>
      <c r="H137" s="110"/>
      <c r="I137" s="110"/>
      <c r="J137" s="110"/>
    </row>
    <row r="138" spans="1:10" x14ac:dyDescent="0.2">
      <c r="A138" s="108"/>
      <c r="B138" s="108"/>
      <c r="C138" s="109" t="str">
        <f t="shared" si="4"/>
        <v/>
      </c>
      <c r="D138" s="110"/>
      <c r="E138" s="110"/>
      <c r="F138" s="110"/>
      <c r="G138" s="110"/>
      <c r="H138" s="110"/>
      <c r="I138" s="110"/>
      <c r="J138" s="110"/>
    </row>
    <row r="139" spans="1:10" x14ac:dyDescent="0.2">
      <c r="A139" s="108"/>
      <c r="B139" s="108"/>
      <c r="C139" s="109" t="str">
        <f t="shared" si="4"/>
        <v/>
      </c>
      <c r="D139" s="110"/>
      <c r="E139" s="110"/>
      <c r="F139" s="110"/>
      <c r="G139" s="110"/>
      <c r="H139" s="110"/>
      <c r="I139" s="110"/>
      <c r="J139" s="110"/>
    </row>
    <row r="140" spans="1:10" x14ac:dyDescent="0.2">
      <c r="A140" s="108"/>
      <c r="B140" s="108"/>
      <c r="C140" s="109" t="str">
        <f t="shared" si="4"/>
        <v/>
      </c>
      <c r="D140" s="110"/>
      <c r="E140" s="110"/>
      <c r="F140" s="110"/>
      <c r="G140" s="110"/>
      <c r="H140" s="110"/>
      <c r="I140" s="110"/>
      <c r="J140" s="110"/>
    </row>
    <row r="141" spans="1:10" x14ac:dyDescent="0.2">
      <c r="A141" s="108"/>
      <c r="B141" s="108"/>
      <c r="C141" s="109" t="str">
        <f t="shared" si="4"/>
        <v/>
      </c>
      <c r="D141" s="110"/>
      <c r="E141" s="110"/>
      <c r="F141" s="110"/>
      <c r="G141" s="110"/>
      <c r="H141" s="110"/>
      <c r="I141" s="110"/>
      <c r="J141" s="110"/>
    </row>
    <row r="142" spans="1:10" x14ac:dyDescent="0.2">
      <c r="A142" s="108"/>
      <c r="B142" s="108"/>
      <c r="C142" s="109" t="str">
        <f t="shared" si="4"/>
        <v/>
      </c>
      <c r="D142" s="110"/>
      <c r="E142" s="110"/>
      <c r="F142" s="110"/>
      <c r="G142" s="110"/>
      <c r="H142" s="110"/>
      <c r="I142" s="110"/>
      <c r="J142" s="110"/>
    </row>
    <row r="143" spans="1:10" x14ac:dyDescent="0.2">
      <c r="A143" s="108"/>
      <c r="B143" s="108"/>
      <c r="C143" s="109" t="str">
        <f t="shared" si="4"/>
        <v/>
      </c>
      <c r="D143" s="110"/>
      <c r="E143" s="110"/>
      <c r="F143" s="110"/>
      <c r="G143" s="110"/>
      <c r="H143" s="110"/>
      <c r="I143" s="110"/>
      <c r="J143" s="110"/>
    </row>
    <row r="144" spans="1:10" x14ac:dyDescent="0.2">
      <c r="A144" s="108"/>
      <c r="B144" s="108"/>
      <c r="C144" s="109" t="str">
        <f t="shared" si="4"/>
        <v/>
      </c>
      <c r="D144" s="110"/>
      <c r="E144" s="110"/>
      <c r="F144" s="110"/>
      <c r="G144" s="110"/>
      <c r="H144" s="110"/>
      <c r="I144" s="110"/>
      <c r="J144" s="110"/>
    </row>
    <row r="145" spans="1:10" x14ac:dyDescent="0.2">
      <c r="A145" s="108"/>
      <c r="B145" s="108"/>
      <c r="C145" s="109" t="str">
        <f t="shared" si="4"/>
        <v/>
      </c>
      <c r="D145" s="110"/>
      <c r="E145" s="110"/>
      <c r="F145" s="110"/>
      <c r="G145" s="110"/>
      <c r="H145" s="110"/>
      <c r="I145" s="110"/>
      <c r="J145" s="110"/>
    </row>
    <row r="146" spans="1:10" x14ac:dyDescent="0.2">
      <c r="A146" s="108"/>
      <c r="B146" s="108"/>
      <c r="C146" s="109" t="str">
        <f t="shared" si="4"/>
        <v/>
      </c>
      <c r="D146" s="110"/>
      <c r="E146" s="110"/>
      <c r="F146" s="110"/>
      <c r="G146" s="110"/>
      <c r="H146" s="110"/>
      <c r="I146" s="110"/>
      <c r="J146" s="110"/>
    </row>
    <row r="147" spans="1:10" x14ac:dyDescent="0.2">
      <c r="A147" s="108"/>
      <c r="B147" s="108"/>
      <c r="C147" s="109" t="str">
        <f t="shared" si="4"/>
        <v/>
      </c>
      <c r="D147" s="110"/>
      <c r="E147" s="110"/>
      <c r="F147" s="110"/>
      <c r="G147" s="110"/>
      <c r="H147" s="110"/>
      <c r="I147" s="110"/>
      <c r="J147" s="110"/>
    </row>
    <row r="148" spans="1:10" x14ac:dyDescent="0.2">
      <c r="A148" s="108"/>
      <c r="B148" s="108"/>
      <c r="C148" s="109" t="str">
        <f t="shared" si="4"/>
        <v/>
      </c>
      <c r="D148" s="110"/>
      <c r="E148" s="110"/>
      <c r="F148" s="110"/>
      <c r="G148" s="110"/>
      <c r="H148" s="110"/>
      <c r="I148" s="110"/>
      <c r="J148" s="110"/>
    </row>
    <row r="149" spans="1:10" x14ac:dyDescent="0.2">
      <c r="A149" s="108"/>
      <c r="B149" s="108"/>
      <c r="C149" s="109" t="str">
        <f t="shared" si="4"/>
        <v/>
      </c>
      <c r="D149" s="110"/>
      <c r="E149" s="110"/>
      <c r="F149" s="110"/>
      <c r="G149" s="110"/>
      <c r="H149" s="110"/>
      <c r="I149" s="110"/>
      <c r="J149" s="110"/>
    </row>
    <row r="150" spans="1:10" x14ac:dyDescent="0.2">
      <c r="A150" s="108"/>
      <c r="B150" s="108"/>
      <c r="C150" s="109" t="str">
        <f t="shared" si="4"/>
        <v/>
      </c>
      <c r="D150" s="110"/>
      <c r="E150" s="110"/>
      <c r="F150" s="110"/>
      <c r="G150" s="110"/>
      <c r="H150" s="110"/>
      <c r="I150" s="110"/>
      <c r="J150" s="110"/>
    </row>
    <row r="151" spans="1:10" x14ac:dyDescent="0.2">
      <c r="A151" s="108"/>
      <c r="B151" s="108"/>
      <c r="C151" s="109" t="str">
        <f t="shared" si="4"/>
        <v/>
      </c>
      <c r="D151" s="110"/>
      <c r="E151" s="110"/>
      <c r="F151" s="110"/>
      <c r="G151" s="110"/>
      <c r="H151" s="110"/>
      <c r="I151" s="110"/>
      <c r="J151" s="110"/>
    </row>
    <row r="152" spans="1:10" x14ac:dyDescent="0.2">
      <c r="A152" s="108"/>
      <c r="B152" s="108"/>
      <c r="C152" s="109" t="str">
        <f t="shared" si="4"/>
        <v/>
      </c>
      <c r="D152" s="110"/>
      <c r="E152" s="110"/>
      <c r="F152" s="110"/>
      <c r="G152" s="110"/>
      <c r="H152" s="110"/>
      <c r="I152" s="110"/>
      <c r="J152" s="110"/>
    </row>
    <row r="153" spans="1:10" x14ac:dyDescent="0.2">
      <c r="A153" s="108"/>
      <c r="B153" s="108"/>
      <c r="C153" s="109" t="str">
        <f t="shared" si="4"/>
        <v/>
      </c>
      <c r="D153" s="110"/>
      <c r="E153" s="110"/>
      <c r="F153" s="110"/>
      <c r="G153" s="110"/>
      <c r="H153" s="110"/>
      <c r="I153" s="110"/>
      <c r="J153" s="110"/>
    </row>
    <row r="154" spans="1:10" x14ac:dyDescent="0.2">
      <c r="A154" s="108"/>
      <c r="B154" s="108"/>
      <c r="C154" s="109" t="str">
        <f t="shared" si="4"/>
        <v/>
      </c>
      <c r="D154" s="110"/>
      <c r="E154" s="110"/>
      <c r="F154" s="110"/>
      <c r="G154" s="110"/>
      <c r="H154" s="110"/>
      <c r="I154" s="110"/>
      <c r="J154" s="110"/>
    </row>
    <row r="155" spans="1:10" x14ac:dyDescent="0.2">
      <c r="A155" s="108"/>
      <c r="B155" s="108"/>
      <c r="C155" s="109" t="str">
        <f t="shared" si="4"/>
        <v/>
      </c>
      <c r="D155" s="110"/>
      <c r="E155" s="110"/>
      <c r="F155" s="110"/>
      <c r="G155" s="110"/>
      <c r="H155" s="110"/>
      <c r="I155" s="110"/>
      <c r="J155" s="110"/>
    </row>
    <row r="156" spans="1:10" x14ac:dyDescent="0.2">
      <c r="A156" s="108"/>
      <c r="B156" s="108"/>
      <c r="C156" s="109" t="str">
        <f t="shared" si="4"/>
        <v/>
      </c>
      <c r="D156" s="110"/>
      <c r="E156" s="110"/>
      <c r="F156" s="110"/>
      <c r="G156" s="110"/>
      <c r="H156" s="110"/>
      <c r="I156" s="110"/>
      <c r="J156" s="110"/>
    </row>
    <row r="157" spans="1:10" x14ac:dyDescent="0.2">
      <c r="A157" s="108"/>
      <c r="B157" s="108"/>
      <c r="C157" s="109" t="str">
        <f t="shared" si="4"/>
        <v/>
      </c>
      <c r="D157" s="110"/>
      <c r="E157" s="110"/>
      <c r="F157" s="110"/>
      <c r="G157" s="110"/>
      <c r="H157" s="110"/>
      <c r="I157" s="110"/>
      <c r="J157" s="110"/>
    </row>
    <row r="158" spans="1:10" x14ac:dyDescent="0.2">
      <c r="A158" s="108"/>
      <c r="B158" s="108"/>
      <c r="C158" s="109" t="str">
        <f t="shared" si="4"/>
        <v/>
      </c>
      <c r="D158" s="110"/>
      <c r="E158" s="110"/>
      <c r="F158" s="110"/>
      <c r="G158" s="110"/>
      <c r="H158" s="110"/>
      <c r="I158" s="110"/>
      <c r="J158" s="110"/>
    </row>
    <row r="159" spans="1:10" x14ac:dyDescent="0.2">
      <c r="A159" s="111"/>
      <c r="B159" s="111"/>
      <c r="C159" s="112" t="str">
        <f t="shared" si="4"/>
        <v/>
      </c>
      <c r="D159" s="113"/>
      <c r="E159" s="113"/>
      <c r="F159" s="113"/>
      <c r="G159" s="113"/>
      <c r="H159" s="113"/>
      <c r="I159" s="113"/>
      <c r="J159" s="113"/>
    </row>
    <row r="160" spans="1:10" x14ac:dyDescent="0.2">
      <c r="A160" s="111"/>
      <c r="B160" s="111"/>
      <c r="C160" s="114" t="str">
        <f t="shared" si="4"/>
        <v/>
      </c>
      <c r="D160" s="113"/>
      <c r="E160" s="113"/>
      <c r="F160" s="113"/>
      <c r="G160" s="113"/>
      <c r="H160" s="113"/>
      <c r="I160" s="113"/>
      <c r="J160" s="113"/>
    </row>
    <row r="161" spans="1:10" x14ac:dyDescent="0.2">
      <c r="A161" s="111"/>
      <c r="B161" s="111"/>
      <c r="C161" s="114" t="str">
        <f t="shared" si="4"/>
        <v/>
      </c>
      <c r="D161" s="113"/>
      <c r="E161" s="113"/>
      <c r="F161" s="113"/>
      <c r="G161" s="113"/>
      <c r="H161" s="113"/>
      <c r="I161" s="113"/>
      <c r="J161" s="113"/>
    </row>
  </sheetData>
  <sheetProtection formatCells="0" formatColumns="0" formatRows="0"/>
  <mergeCells count="16">
    <mergeCell ref="A1:B1"/>
    <mergeCell ref="C2:D2"/>
    <mergeCell ref="E2:G2"/>
    <mergeCell ref="L2:N2"/>
    <mergeCell ref="E3:H3"/>
    <mergeCell ref="L3:O7"/>
    <mergeCell ref="B4:C4"/>
    <mergeCell ref="A6:B6"/>
    <mergeCell ref="C6:C7"/>
    <mergeCell ref="D6:D7"/>
    <mergeCell ref="E6:E7"/>
    <mergeCell ref="F6:F7"/>
    <mergeCell ref="G6:G7"/>
    <mergeCell ref="H6:H7"/>
    <mergeCell ref="I6:I7"/>
    <mergeCell ref="J6:J7"/>
  </mergeCells>
  <conditionalFormatting sqref="L3:O7">
    <cfRule type="notContainsBlanks" dxfId="17" priority="1">
      <formula>LEN(TRIM(L3))&gt;0</formula>
    </cfRule>
  </conditionalFormatting>
  <printOptions horizontalCentered="1" verticalCentered="1"/>
  <pageMargins left="0.25" right="0.25" top="0.75" bottom="0.75" header="0.3" footer="0.3"/>
  <pageSetup paperSize="9" scale="78" orientation="landscape"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MK161"/>
  <sheetViews>
    <sheetView zoomScale="85" zoomScaleNormal="85" workbookViewId="0">
      <pane ySplit="7" topLeftCell="A8" activePane="bottomLeft" state="frozen"/>
      <selection activeCell="L3" sqref="L3:O7"/>
      <selection pane="bottomLeft" activeCell="H11" sqref="H11"/>
    </sheetView>
  </sheetViews>
  <sheetFormatPr baseColWidth="10" defaultColWidth="9.140625" defaultRowHeight="12.75" x14ac:dyDescent="0.2"/>
  <cols>
    <col min="1" max="1" width="8.140625" style="31"/>
    <col min="2" max="2" width="7.42578125" style="31"/>
    <col min="3" max="3" width="11" style="31"/>
    <col min="4" max="4" width="11.7109375" style="31"/>
    <col min="5" max="5" width="14.42578125" style="31" customWidth="1"/>
    <col min="6" max="6" width="14" style="31" customWidth="1"/>
    <col min="7" max="7" width="14.42578125" style="31" customWidth="1"/>
    <col min="8" max="8" width="40.28515625" style="31" customWidth="1"/>
    <col min="9" max="9" width="24" style="31"/>
    <col min="10" max="10" width="23.140625" style="31"/>
    <col min="11" max="11" width="13.7109375" style="32"/>
    <col min="12" max="24" width="13.7109375" style="33"/>
    <col min="25" max="1025" width="13.7109375" style="31"/>
    <col min="1026" max="16384" width="9.140625" style="12"/>
  </cols>
  <sheetData>
    <row r="1" spans="1:1025" s="54" customFormat="1" x14ac:dyDescent="0.2">
      <c r="A1" s="145" t="str">
        <f>Configuration!$B$10</f>
        <v>2016-2017</v>
      </c>
      <c r="B1" s="145"/>
      <c r="C1" s="50"/>
      <c r="D1" s="50"/>
      <c r="E1" s="50"/>
      <c r="F1" s="50"/>
      <c r="G1" s="50"/>
      <c r="H1" s="50"/>
      <c r="I1" s="50"/>
      <c r="J1" s="51"/>
      <c r="K1" s="52"/>
      <c r="L1" s="53"/>
      <c r="M1" s="53"/>
      <c r="N1" s="53"/>
      <c r="O1" s="53"/>
      <c r="P1" s="53"/>
      <c r="Q1" s="53"/>
      <c r="R1" s="53"/>
      <c r="S1" s="53"/>
      <c r="T1" s="53"/>
      <c r="U1" s="53"/>
      <c r="V1" s="53"/>
      <c r="W1" s="53"/>
      <c r="X1" s="53"/>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c r="AGU1" s="50"/>
      <c r="AGV1" s="50"/>
      <c r="AGW1" s="50"/>
      <c r="AGX1" s="50"/>
      <c r="AGY1" s="50"/>
      <c r="AGZ1" s="50"/>
      <c r="AHA1" s="50"/>
      <c r="AHB1" s="50"/>
      <c r="AHC1" s="50"/>
      <c r="AHD1" s="50"/>
      <c r="AHE1" s="50"/>
      <c r="AHF1" s="50"/>
      <c r="AHG1" s="50"/>
      <c r="AHH1" s="50"/>
      <c r="AHI1" s="50"/>
      <c r="AHJ1" s="50"/>
      <c r="AHK1" s="50"/>
      <c r="AHL1" s="50"/>
      <c r="AHM1" s="50"/>
      <c r="AHN1" s="50"/>
      <c r="AHO1" s="50"/>
      <c r="AHP1" s="50"/>
      <c r="AHQ1" s="50"/>
      <c r="AHR1" s="50"/>
      <c r="AHS1" s="50"/>
      <c r="AHT1" s="50"/>
      <c r="AHU1" s="50"/>
      <c r="AHV1" s="50"/>
      <c r="AHW1" s="50"/>
      <c r="AHX1" s="50"/>
      <c r="AHY1" s="50"/>
      <c r="AHZ1" s="50"/>
      <c r="AIA1" s="50"/>
      <c r="AIB1" s="50"/>
      <c r="AIC1" s="50"/>
      <c r="AID1" s="50"/>
      <c r="AIE1" s="50"/>
      <c r="AIF1" s="50"/>
      <c r="AIG1" s="50"/>
      <c r="AIH1" s="50"/>
      <c r="AII1" s="50"/>
      <c r="AIJ1" s="50"/>
      <c r="AIK1" s="50"/>
      <c r="AIL1" s="50"/>
      <c r="AIM1" s="50"/>
      <c r="AIN1" s="50"/>
      <c r="AIO1" s="50"/>
      <c r="AIP1" s="50"/>
      <c r="AIQ1" s="50"/>
      <c r="AIR1" s="50"/>
      <c r="AIS1" s="50"/>
      <c r="AIT1" s="50"/>
      <c r="AIU1" s="50"/>
      <c r="AIV1" s="50"/>
      <c r="AIW1" s="50"/>
      <c r="AIX1" s="50"/>
      <c r="AIY1" s="50"/>
      <c r="AIZ1" s="50"/>
      <c r="AJA1" s="50"/>
      <c r="AJB1" s="50"/>
      <c r="AJC1" s="50"/>
      <c r="AJD1" s="50"/>
      <c r="AJE1" s="50"/>
      <c r="AJF1" s="50"/>
      <c r="AJG1" s="50"/>
      <c r="AJH1" s="50"/>
      <c r="AJI1" s="50"/>
      <c r="AJJ1" s="50"/>
      <c r="AJK1" s="50"/>
      <c r="AJL1" s="50"/>
      <c r="AJM1" s="50"/>
      <c r="AJN1" s="50"/>
      <c r="AJO1" s="50"/>
      <c r="AJP1" s="50"/>
      <c r="AJQ1" s="50"/>
      <c r="AJR1" s="50"/>
      <c r="AJS1" s="50"/>
      <c r="AJT1" s="50"/>
      <c r="AJU1" s="50"/>
      <c r="AJV1" s="50"/>
      <c r="AJW1" s="50"/>
      <c r="AJX1" s="50"/>
      <c r="AJY1" s="50"/>
      <c r="AJZ1" s="50"/>
      <c r="AKA1" s="50"/>
      <c r="AKB1" s="50"/>
      <c r="AKC1" s="50"/>
      <c r="AKD1" s="50"/>
      <c r="AKE1" s="50"/>
      <c r="AKF1" s="50"/>
      <c r="AKG1" s="50"/>
      <c r="AKH1" s="50"/>
      <c r="AKI1" s="50"/>
      <c r="AKJ1" s="50"/>
      <c r="AKK1" s="50"/>
      <c r="AKL1" s="50"/>
      <c r="AKM1" s="50"/>
      <c r="AKN1" s="50"/>
      <c r="AKO1" s="50"/>
      <c r="AKP1" s="50"/>
      <c r="AKQ1" s="50"/>
      <c r="AKR1" s="50"/>
      <c r="AKS1" s="50"/>
      <c r="AKT1" s="50"/>
      <c r="AKU1" s="50"/>
      <c r="AKV1" s="50"/>
      <c r="AKW1" s="50"/>
      <c r="AKX1" s="50"/>
      <c r="AKY1" s="50"/>
      <c r="AKZ1" s="50"/>
      <c r="ALA1" s="50"/>
      <c r="ALB1" s="50"/>
      <c r="ALC1" s="50"/>
      <c r="ALD1" s="50"/>
      <c r="ALE1" s="50"/>
      <c r="ALF1" s="50"/>
      <c r="ALG1" s="50"/>
      <c r="ALH1" s="50"/>
      <c r="ALI1" s="50"/>
      <c r="ALJ1" s="50"/>
      <c r="ALK1" s="50"/>
      <c r="ALL1" s="50"/>
      <c r="ALM1" s="50"/>
      <c r="ALN1" s="50"/>
      <c r="ALO1" s="50"/>
      <c r="ALP1" s="50"/>
      <c r="ALQ1" s="50"/>
      <c r="ALR1" s="50"/>
      <c r="ALS1" s="50"/>
      <c r="ALT1" s="50"/>
      <c r="ALU1" s="50"/>
      <c r="ALV1" s="50"/>
      <c r="ALW1" s="50"/>
      <c r="ALX1" s="50"/>
      <c r="ALY1" s="50"/>
      <c r="ALZ1" s="50"/>
      <c r="AMA1" s="50"/>
      <c r="AMB1" s="50"/>
      <c r="AMC1" s="50"/>
      <c r="AMD1" s="50"/>
      <c r="AME1" s="50"/>
      <c r="AMF1" s="50"/>
      <c r="AMG1" s="50"/>
      <c r="AMH1" s="50"/>
      <c r="AMI1" s="50"/>
      <c r="AMJ1" s="50"/>
      <c r="AMK1" s="50"/>
    </row>
    <row r="2" spans="1:1025" s="54" customFormat="1" ht="27.6" customHeight="1" x14ac:dyDescent="0.2">
      <c r="A2" s="55" t="s">
        <v>44</v>
      </c>
      <c r="B2" s="55" t="str">
        <f>Configuration!$B$13</f>
        <v>niveau</v>
      </c>
      <c r="C2" s="146" t="s">
        <v>45</v>
      </c>
      <c r="D2" s="146"/>
      <c r="E2" s="147" t="str">
        <f>Configuration!$B$14</f>
        <v>Mr DUPONT</v>
      </c>
      <c r="F2" s="147"/>
      <c r="G2" s="147"/>
      <c r="I2" s="56" t="s">
        <v>46</v>
      </c>
      <c r="J2" s="57" t="s">
        <v>69</v>
      </c>
      <c r="K2" s="52"/>
      <c r="L2" s="148" t="s">
        <v>48</v>
      </c>
      <c r="M2" s="148"/>
      <c r="N2" s="148"/>
      <c r="O2" s="58"/>
      <c r="P2" s="53"/>
      <c r="Q2" s="53"/>
      <c r="R2" s="53"/>
      <c r="S2" s="53"/>
      <c r="T2" s="53"/>
      <c r="U2" s="53"/>
      <c r="V2" s="53"/>
      <c r="W2" s="53"/>
      <c r="X2" s="53"/>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row>
    <row r="3" spans="1:1025" s="54" customFormat="1" ht="29.85" customHeight="1" x14ac:dyDescent="0.2">
      <c r="A3" s="51"/>
      <c r="B3" s="50"/>
      <c r="C3" s="50"/>
      <c r="D3" s="51"/>
      <c r="E3" s="149" t="s">
        <v>49</v>
      </c>
      <c r="F3" s="149"/>
      <c r="G3" s="149"/>
      <c r="H3" s="149"/>
      <c r="I3" s="50"/>
      <c r="J3" s="51"/>
      <c r="K3" s="52"/>
      <c r="L3" s="153" t="str">
        <f ca="1">IF('Planning annuel'!S24=0,"",'Planning annuel'!S24)</f>
        <v/>
      </c>
      <c r="M3" s="153"/>
      <c r="N3" s="153"/>
      <c r="O3" s="153"/>
      <c r="P3" s="53"/>
      <c r="Q3" s="53"/>
      <c r="R3" s="53"/>
      <c r="S3" s="53"/>
      <c r="T3" s="53"/>
      <c r="U3" s="53"/>
      <c r="V3" s="53"/>
      <c r="W3" s="53"/>
      <c r="X3" s="53"/>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c r="ALZ3" s="50"/>
      <c r="AMA3" s="50"/>
      <c r="AMB3" s="50"/>
      <c r="AMC3" s="50"/>
      <c r="AMD3" s="50"/>
      <c r="AME3" s="50"/>
      <c r="AMF3" s="50"/>
      <c r="AMG3" s="50"/>
      <c r="AMH3" s="50"/>
      <c r="AMI3" s="50"/>
      <c r="AMJ3" s="50"/>
      <c r="AMK3" s="50"/>
    </row>
    <row r="4" spans="1:1025" s="54" customFormat="1" x14ac:dyDescent="0.2">
      <c r="A4" s="59" t="s">
        <v>50</v>
      </c>
      <c r="B4" s="154">
        <f>Lundi!B4+2</f>
        <v>42893</v>
      </c>
      <c r="C4" s="154"/>
      <c r="D4" s="50"/>
      <c r="E4" s="50"/>
      <c r="F4" s="50"/>
      <c r="G4" s="50"/>
      <c r="H4" s="50"/>
      <c r="I4" s="50"/>
      <c r="J4" s="51"/>
      <c r="K4" s="52"/>
      <c r="L4" s="153"/>
      <c r="M4" s="153"/>
      <c r="N4" s="153"/>
      <c r="O4" s="153"/>
      <c r="P4" s="53"/>
      <c r="Q4" s="53"/>
      <c r="R4" s="53"/>
      <c r="S4" s="53"/>
      <c r="T4" s="53"/>
      <c r="U4" s="53"/>
      <c r="V4" s="53"/>
      <c r="W4" s="53"/>
      <c r="X4" s="53"/>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c r="AMK4" s="50"/>
    </row>
    <row r="5" spans="1:1025" s="54" customFormat="1" x14ac:dyDescent="0.2">
      <c r="A5" s="50"/>
      <c r="B5" s="50"/>
      <c r="C5" s="50"/>
      <c r="D5" s="50"/>
      <c r="E5" s="50"/>
      <c r="F5" s="50"/>
      <c r="G5" s="50"/>
      <c r="H5" s="50"/>
      <c r="I5" s="50"/>
      <c r="J5" s="50"/>
      <c r="K5" s="52"/>
      <c r="L5" s="153"/>
      <c r="M5" s="153"/>
      <c r="N5" s="153"/>
      <c r="O5" s="153"/>
      <c r="P5" s="53"/>
      <c r="Q5" s="53"/>
      <c r="R5" s="53"/>
      <c r="S5" s="53"/>
      <c r="T5" s="53"/>
      <c r="U5" s="53"/>
      <c r="V5" s="53"/>
      <c r="W5" s="53"/>
      <c r="X5" s="53"/>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c r="OI5" s="50"/>
      <c r="OJ5" s="50"/>
      <c r="OK5" s="50"/>
      <c r="OL5" s="50"/>
      <c r="OM5" s="50"/>
      <c r="ON5" s="50"/>
      <c r="OO5" s="50"/>
      <c r="OP5" s="50"/>
      <c r="OQ5" s="50"/>
      <c r="OR5" s="50"/>
      <c r="OS5" s="50"/>
      <c r="OT5" s="50"/>
      <c r="OU5" s="50"/>
      <c r="OV5" s="50"/>
      <c r="OW5" s="50"/>
      <c r="OX5" s="50"/>
      <c r="OY5" s="50"/>
      <c r="OZ5" s="50"/>
      <c r="PA5" s="50"/>
      <c r="PB5" s="50"/>
      <c r="PC5" s="50"/>
      <c r="PD5" s="50"/>
      <c r="PE5" s="50"/>
      <c r="PF5" s="50"/>
      <c r="PG5" s="50"/>
      <c r="PH5" s="50"/>
      <c r="PI5" s="50"/>
      <c r="PJ5" s="50"/>
      <c r="PK5" s="50"/>
      <c r="PL5" s="50"/>
      <c r="PM5" s="50"/>
      <c r="PN5" s="50"/>
      <c r="PO5" s="50"/>
      <c r="PP5" s="50"/>
      <c r="PQ5" s="50"/>
      <c r="PR5" s="50"/>
      <c r="PS5" s="50"/>
      <c r="PT5" s="50"/>
      <c r="PU5" s="50"/>
      <c r="PV5" s="50"/>
      <c r="PW5" s="50"/>
      <c r="PX5" s="50"/>
      <c r="PY5" s="50"/>
      <c r="PZ5" s="50"/>
      <c r="QA5" s="50"/>
      <c r="QB5" s="50"/>
      <c r="QC5" s="50"/>
      <c r="QD5" s="50"/>
      <c r="QE5" s="50"/>
      <c r="QF5" s="50"/>
      <c r="QG5" s="50"/>
      <c r="QH5" s="50"/>
      <c r="QI5" s="50"/>
      <c r="QJ5" s="50"/>
      <c r="QK5" s="50"/>
      <c r="QL5" s="50"/>
      <c r="QM5" s="50"/>
      <c r="QN5" s="50"/>
      <c r="QO5" s="50"/>
      <c r="QP5" s="50"/>
      <c r="QQ5" s="50"/>
      <c r="QR5" s="50"/>
      <c r="QS5" s="50"/>
      <c r="QT5" s="50"/>
      <c r="QU5" s="50"/>
      <c r="QV5" s="50"/>
      <c r="QW5" s="50"/>
      <c r="QX5" s="50"/>
      <c r="QY5" s="50"/>
      <c r="QZ5" s="50"/>
      <c r="RA5" s="50"/>
      <c r="RB5" s="50"/>
      <c r="RC5" s="50"/>
      <c r="RD5" s="50"/>
      <c r="RE5" s="50"/>
      <c r="RF5" s="50"/>
      <c r="RG5" s="50"/>
      <c r="RH5" s="50"/>
      <c r="RI5" s="50"/>
      <c r="RJ5" s="50"/>
      <c r="RK5" s="50"/>
      <c r="RL5" s="50"/>
      <c r="RM5" s="50"/>
      <c r="RN5" s="50"/>
      <c r="RO5" s="50"/>
      <c r="RP5" s="50"/>
      <c r="RQ5" s="50"/>
      <c r="RR5" s="50"/>
      <c r="RS5" s="50"/>
      <c r="RT5" s="50"/>
      <c r="RU5" s="50"/>
      <c r="RV5" s="50"/>
      <c r="RW5" s="50"/>
      <c r="RX5" s="50"/>
      <c r="RY5" s="50"/>
      <c r="RZ5" s="50"/>
      <c r="SA5" s="50"/>
      <c r="SB5" s="50"/>
      <c r="SC5" s="50"/>
      <c r="SD5" s="50"/>
      <c r="SE5" s="50"/>
      <c r="SF5" s="50"/>
      <c r="SG5" s="50"/>
      <c r="SH5" s="50"/>
      <c r="SI5" s="50"/>
      <c r="SJ5" s="50"/>
      <c r="SK5" s="50"/>
      <c r="SL5" s="50"/>
      <c r="SM5" s="50"/>
      <c r="SN5" s="50"/>
      <c r="SO5" s="50"/>
      <c r="SP5" s="50"/>
      <c r="SQ5" s="50"/>
      <c r="SR5" s="50"/>
      <c r="SS5" s="50"/>
      <c r="ST5" s="50"/>
      <c r="SU5" s="50"/>
      <c r="SV5" s="50"/>
      <c r="SW5" s="50"/>
      <c r="SX5" s="50"/>
      <c r="SY5" s="50"/>
      <c r="SZ5" s="50"/>
      <c r="TA5" s="50"/>
      <c r="TB5" s="50"/>
      <c r="TC5" s="50"/>
      <c r="TD5" s="50"/>
      <c r="TE5" s="50"/>
      <c r="TF5" s="50"/>
      <c r="TG5" s="50"/>
      <c r="TH5" s="50"/>
      <c r="TI5" s="50"/>
      <c r="TJ5" s="50"/>
      <c r="TK5" s="50"/>
      <c r="TL5" s="50"/>
      <c r="TM5" s="50"/>
      <c r="TN5" s="50"/>
      <c r="TO5" s="50"/>
      <c r="TP5" s="50"/>
      <c r="TQ5" s="50"/>
      <c r="TR5" s="50"/>
      <c r="TS5" s="50"/>
      <c r="TT5" s="50"/>
      <c r="TU5" s="50"/>
      <c r="TV5" s="50"/>
      <c r="TW5" s="50"/>
      <c r="TX5" s="50"/>
      <c r="TY5" s="50"/>
      <c r="TZ5" s="50"/>
      <c r="UA5" s="50"/>
      <c r="UB5" s="50"/>
      <c r="UC5" s="50"/>
      <c r="UD5" s="50"/>
      <c r="UE5" s="50"/>
      <c r="UF5" s="50"/>
      <c r="UG5" s="50"/>
      <c r="UH5" s="50"/>
      <c r="UI5" s="50"/>
      <c r="UJ5" s="50"/>
      <c r="UK5" s="50"/>
      <c r="UL5" s="50"/>
      <c r="UM5" s="50"/>
      <c r="UN5" s="50"/>
      <c r="UO5" s="50"/>
      <c r="UP5" s="50"/>
      <c r="UQ5" s="50"/>
      <c r="UR5" s="50"/>
      <c r="US5" s="50"/>
      <c r="UT5" s="50"/>
      <c r="UU5" s="50"/>
      <c r="UV5" s="50"/>
      <c r="UW5" s="50"/>
      <c r="UX5" s="50"/>
      <c r="UY5" s="50"/>
      <c r="UZ5" s="50"/>
      <c r="VA5" s="50"/>
      <c r="VB5" s="50"/>
      <c r="VC5" s="50"/>
      <c r="VD5" s="50"/>
      <c r="VE5" s="50"/>
      <c r="VF5" s="50"/>
      <c r="VG5" s="50"/>
      <c r="VH5" s="50"/>
      <c r="VI5" s="50"/>
      <c r="VJ5" s="50"/>
      <c r="VK5" s="50"/>
      <c r="VL5" s="50"/>
      <c r="VM5" s="50"/>
      <c r="VN5" s="50"/>
      <c r="VO5" s="50"/>
      <c r="VP5" s="50"/>
      <c r="VQ5" s="50"/>
      <c r="VR5" s="50"/>
      <c r="VS5" s="50"/>
      <c r="VT5" s="50"/>
      <c r="VU5" s="50"/>
      <c r="VV5" s="50"/>
      <c r="VW5" s="50"/>
      <c r="VX5" s="50"/>
      <c r="VY5" s="50"/>
      <c r="VZ5" s="50"/>
      <c r="WA5" s="50"/>
      <c r="WB5" s="50"/>
      <c r="WC5" s="50"/>
      <c r="WD5" s="50"/>
      <c r="WE5" s="50"/>
      <c r="WF5" s="50"/>
      <c r="WG5" s="50"/>
      <c r="WH5" s="50"/>
      <c r="WI5" s="50"/>
      <c r="WJ5" s="50"/>
      <c r="WK5" s="50"/>
      <c r="WL5" s="50"/>
      <c r="WM5" s="50"/>
      <c r="WN5" s="50"/>
      <c r="WO5" s="50"/>
      <c r="WP5" s="50"/>
      <c r="WQ5" s="50"/>
      <c r="WR5" s="50"/>
      <c r="WS5" s="50"/>
      <c r="WT5" s="50"/>
      <c r="WU5" s="50"/>
      <c r="WV5" s="50"/>
      <c r="WW5" s="50"/>
      <c r="WX5" s="50"/>
      <c r="WY5" s="50"/>
      <c r="WZ5" s="50"/>
      <c r="XA5" s="50"/>
      <c r="XB5" s="50"/>
      <c r="XC5" s="50"/>
      <c r="XD5" s="50"/>
      <c r="XE5" s="50"/>
      <c r="XF5" s="50"/>
      <c r="XG5" s="50"/>
      <c r="XH5" s="50"/>
      <c r="XI5" s="50"/>
      <c r="XJ5" s="50"/>
      <c r="XK5" s="50"/>
      <c r="XL5" s="50"/>
      <c r="XM5" s="50"/>
      <c r="XN5" s="50"/>
      <c r="XO5" s="50"/>
      <c r="XP5" s="50"/>
      <c r="XQ5" s="50"/>
      <c r="XR5" s="50"/>
      <c r="XS5" s="50"/>
      <c r="XT5" s="50"/>
      <c r="XU5" s="50"/>
      <c r="XV5" s="50"/>
      <c r="XW5" s="50"/>
      <c r="XX5" s="50"/>
      <c r="XY5" s="50"/>
      <c r="XZ5" s="50"/>
      <c r="YA5" s="50"/>
      <c r="YB5" s="50"/>
      <c r="YC5" s="50"/>
      <c r="YD5" s="50"/>
      <c r="YE5" s="50"/>
      <c r="YF5" s="50"/>
      <c r="YG5" s="50"/>
      <c r="YH5" s="50"/>
      <c r="YI5" s="50"/>
      <c r="YJ5" s="50"/>
      <c r="YK5" s="50"/>
      <c r="YL5" s="50"/>
      <c r="YM5" s="50"/>
      <c r="YN5" s="50"/>
      <c r="YO5" s="50"/>
      <c r="YP5" s="50"/>
      <c r="YQ5" s="50"/>
      <c r="YR5" s="50"/>
      <c r="YS5" s="50"/>
      <c r="YT5" s="50"/>
      <c r="YU5" s="50"/>
      <c r="YV5" s="50"/>
      <c r="YW5" s="50"/>
      <c r="YX5" s="50"/>
      <c r="YY5" s="50"/>
      <c r="YZ5" s="50"/>
      <c r="ZA5" s="50"/>
      <c r="ZB5" s="50"/>
      <c r="ZC5" s="50"/>
      <c r="ZD5" s="50"/>
      <c r="ZE5" s="50"/>
      <c r="ZF5" s="50"/>
      <c r="ZG5" s="50"/>
      <c r="ZH5" s="50"/>
      <c r="ZI5" s="50"/>
      <c r="ZJ5" s="50"/>
      <c r="ZK5" s="50"/>
      <c r="ZL5" s="50"/>
      <c r="ZM5" s="50"/>
      <c r="ZN5" s="50"/>
      <c r="ZO5" s="50"/>
      <c r="ZP5" s="50"/>
      <c r="ZQ5" s="50"/>
      <c r="ZR5" s="50"/>
      <c r="ZS5" s="50"/>
      <c r="ZT5" s="50"/>
      <c r="ZU5" s="50"/>
      <c r="ZV5" s="50"/>
      <c r="ZW5" s="50"/>
      <c r="ZX5" s="50"/>
      <c r="ZY5" s="50"/>
      <c r="ZZ5" s="50"/>
      <c r="AAA5" s="50"/>
      <c r="AAB5" s="50"/>
      <c r="AAC5" s="50"/>
      <c r="AAD5" s="50"/>
      <c r="AAE5" s="50"/>
      <c r="AAF5" s="50"/>
      <c r="AAG5" s="50"/>
      <c r="AAH5" s="50"/>
      <c r="AAI5" s="50"/>
      <c r="AAJ5" s="50"/>
      <c r="AAK5" s="50"/>
      <c r="AAL5" s="50"/>
      <c r="AAM5" s="50"/>
      <c r="AAN5" s="50"/>
      <c r="AAO5" s="50"/>
      <c r="AAP5" s="50"/>
      <c r="AAQ5" s="50"/>
      <c r="AAR5" s="50"/>
      <c r="AAS5" s="50"/>
      <c r="AAT5" s="50"/>
      <c r="AAU5" s="50"/>
      <c r="AAV5" s="50"/>
      <c r="AAW5" s="50"/>
      <c r="AAX5" s="50"/>
      <c r="AAY5" s="50"/>
      <c r="AAZ5" s="50"/>
      <c r="ABA5" s="50"/>
      <c r="ABB5" s="50"/>
      <c r="ABC5" s="50"/>
      <c r="ABD5" s="50"/>
      <c r="ABE5" s="50"/>
      <c r="ABF5" s="50"/>
      <c r="ABG5" s="50"/>
      <c r="ABH5" s="50"/>
      <c r="ABI5" s="50"/>
      <c r="ABJ5" s="50"/>
      <c r="ABK5" s="50"/>
      <c r="ABL5" s="50"/>
      <c r="ABM5" s="50"/>
      <c r="ABN5" s="50"/>
      <c r="ABO5" s="50"/>
      <c r="ABP5" s="50"/>
      <c r="ABQ5" s="50"/>
      <c r="ABR5" s="50"/>
      <c r="ABS5" s="50"/>
      <c r="ABT5" s="50"/>
      <c r="ABU5" s="50"/>
      <c r="ABV5" s="50"/>
      <c r="ABW5" s="50"/>
      <c r="ABX5" s="50"/>
      <c r="ABY5" s="50"/>
      <c r="ABZ5" s="50"/>
      <c r="ACA5" s="50"/>
      <c r="ACB5" s="50"/>
      <c r="ACC5" s="50"/>
      <c r="ACD5" s="50"/>
      <c r="ACE5" s="50"/>
      <c r="ACF5" s="50"/>
      <c r="ACG5" s="50"/>
      <c r="ACH5" s="50"/>
      <c r="ACI5" s="50"/>
      <c r="ACJ5" s="50"/>
      <c r="ACK5" s="50"/>
      <c r="ACL5" s="50"/>
      <c r="ACM5" s="50"/>
      <c r="ACN5" s="50"/>
      <c r="ACO5" s="50"/>
      <c r="ACP5" s="50"/>
      <c r="ACQ5" s="50"/>
      <c r="ACR5" s="50"/>
      <c r="ACS5" s="50"/>
      <c r="ACT5" s="50"/>
      <c r="ACU5" s="50"/>
      <c r="ACV5" s="50"/>
      <c r="ACW5" s="50"/>
      <c r="ACX5" s="50"/>
      <c r="ACY5" s="50"/>
      <c r="ACZ5" s="50"/>
      <c r="ADA5" s="50"/>
      <c r="ADB5" s="50"/>
      <c r="ADC5" s="50"/>
      <c r="ADD5" s="50"/>
      <c r="ADE5" s="50"/>
      <c r="ADF5" s="50"/>
      <c r="ADG5" s="50"/>
      <c r="ADH5" s="50"/>
      <c r="ADI5" s="50"/>
      <c r="ADJ5" s="50"/>
      <c r="ADK5" s="50"/>
      <c r="ADL5" s="50"/>
      <c r="ADM5" s="50"/>
      <c r="ADN5" s="50"/>
      <c r="ADO5" s="50"/>
      <c r="ADP5" s="50"/>
      <c r="ADQ5" s="50"/>
      <c r="ADR5" s="50"/>
      <c r="ADS5" s="50"/>
      <c r="ADT5" s="50"/>
      <c r="ADU5" s="50"/>
      <c r="ADV5" s="50"/>
      <c r="ADW5" s="50"/>
      <c r="ADX5" s="50"/>
      <c r="ADY5" s="50"/>
      <c r="ADZ5" s="50"/>
      <c r="AEA5" s="50"/>
      <c r="AEB5" s="50"/>
      <c r="AEC5" s="50"/>
      <c r="AED5" s="50"/>
      <c r="AEE5" s="50"/>
      <c r="AEF5" s="50"/>
      <c r="AEG5" s="50"/>
      <c r="AEH5" s="50"/>
      <c r="AEI5" s="50"/>
      <c r="AEJ5" s="50"/>
      <c r="AEK5" s="50"/>
      <c r="AEL5" s="50"/>
      <c r="AEM5" s="50"/>
      <c r="AEN5" s="50"/>
      <c r="AEO5" s="50"/>
      <c r="AEP5" s="50"/>
      <c r="AEQ5" s="50"/>
      <c r="AER5" s="50"/>
      <c r="AES5" s="50"/>
      <c r="AET5" s="50"/>
      <c r="AEU5" s="50"/>
      <c r="AEV5" s="50"/>
      <c r="AEW5" s="50"/>
      <c r="AEX5" s="50"/>
      <c r="AEY5" s="50"/>
      <c r="AEZ5" s="50"/>
      <c r="AFA5" s="50"/>
      <c r="AFB5" s="50"/>
      <c r="AFC5" s="50"/>
      <c r="AFD5" s="50"/>
      <c r="AFE5" s="50"/>
      <c r="AFF5" s="50"/>
      <c r="AFG5" s="50"/>
      <c r="AFH5" s="50"/>
      <c r="AFI5" s="50"/>
      <c r="AFJ5" s="50"/>
      <c r="AFK5" s="50"/>
      <c r="AFL5" s="50"/>
      <c r="AFM5" s="50"/>
      <c r="AFN5" s="50"/>
      <c r="AFO5" s="50"/>
      <c r="AFP5" s="50"/>
      <c r="AFQ5" s="50"/>
      <c r="AFR5" s="50"/>
      <c r="AFS5" s="50"/>
      <c r="AFT5" s="50"/>
      <c r="AFU5" s="50"/>
      <c r="AFV5" s="50"/>
      <c r="AFW5" s="50"/>
      <c r="AFX5" s="50"/>
      <c r="AFY5" s="50"/>
      <c r="AFZ5" s="50"/>
      <c r="AGA5" s="50"/>
      <c r="AGB5" s="50"/>
      <c r="AGC5" s="50"/>
      <c r="AGD5" s="50"/>
      <c r="AGE5" s="50"/>
      <c r="AGF5" s="50"/>
      <c r="AGG5" s="50"/>
      <c r="AGH5" s="50"/>
      <c r="AGI5" s="50"/>
      <c r="AGJ5" s="50"/>
      <c r="AGK5" s="50"/>
      <c r="AGL5" s="50"/>
      <c r="AGM5" s="50"/>
      <c r="AGN5" s="50"/>
      <c r="AGO5" s="50"/>
      <c r="AGP5" s="50"/>
      <c r="AGQ5" s="50"/>
      <c r="AGR5" s="50"/>
      <c r="AGS5" s="50"/>
      <c r="AGT5" s="50"/>
      <c r="AGU5" s="50"/>
      <c r="AGV5" s="50"/>
      <c r="AGW5" s="50"/>
      <c r="AGX5" s="50"/>
      <c r="AGY5" s="50"/>
      <c r="AGZ5" s="50"/>
      <c r="AHA5" s="50"/>
      <c r="AHB5" s="50"/>
      <c r="AHC5" s="50"/>
      <c r="AHD5" s="50"/>
      <c r="AHE5" s="50"/>
      <c r="AHF5" s="50"/>
      <c r="AHG5" s="50"/>
      <c r="AHH5" s="50"/>
      <c r="AHI5" s="50"/>
      <c r="AHJ5" s="50"/>
      <c r="AHK5" s="50"/>
      <c r="AHL5" s="50"/>
      <c r="AHM5" s="50"/>
      <c r="AHN5" s="50"/>
      <c r="AHO5" s="50"/>
      <c r="AHP5" s="50"/>
      <c r="AHQ5" s="50"/>
      <c r="AHR5" s="50"/>
      <c r="AHS5" s="50"/>
      <c r="AHT5" s="50"/>
      <c r="AHU5" s="50"/>
      <c r="AHV5" s="50"/>
      <c r="AHW5" s="50"/>
      <c r="AHX5" s="50"/>
      <c r="AHY5" s="50"/>
      <c r="AHZ5" s="50"/>
      <c r="AIA5" s="50"/>
      <c r="AIB5" s="50"/>
      <c r="AIC5" s="50"/>
      <c r="AID5" s="50"/>
      <c r="AIE5" s="50"/>
      <c r="AIF5" s="50"/>
      <c r="AIG5" s="50"/>
      <c r="AIH5" s="50"/>
      <c r="AII5" s="50"/>
      <c r="AIJ5" s="50"/>
      <c r="AIK5" s="50"/>
      <c r="AIL5" s="50"/>
      <c r="AIM5" s="50"/>
      <c r="AIN5" s="50"/>
      <c r="AIO5" s="50"/>
      <c r="AIP5" s="50"/>
      <c r="AIQ5" s="50"/>
      <c r="AIR5" s="50"/>
      <c r="AIS5" s="50"/>
      <c r="AIT5" s="50"/>
      <c r="AIU5" s="50"/>
      <c r="AIV5" s="50"/>
      <c r="AIW5" s="50"/>
      <c r="AIX5" s="50"/>
      <c r="AIY5" s="50"/>
      <c r="AIZ5" s="50"/>
      <c r="AJA5" s="50"/>
      <c r="AJB5" s="50"/>
      <c r="AJC5" s="50"/>
      <c r="AJD5" s="50"/>
      <c r="AJE5" s="50"/>
      <c r="AJF5" s="50"/>
      <c r="AJG5" s="50"/>
      <c r="AJH5" s="50"/>
      <c r="AJI5" s="50"/>
      <c r="AJJ5" s="50"/>
      <c r="AJK5" s="50"/>
      <c r="AJL5" s="50"/>
      <c r="AJM5" s="50"/>
      <c r="AJN5" s="50"/>
      <c r="AJO5" s="50"/>
      <c r="AJP5" s="50"/>
      <c r="AJQ5" s="50"/>
      <c r="AJR5" s="50"/>
      <c r="AJS5" s="50"/>
      <c r="AJT5" s="50"/>
      <c r="AJU5" s="50"/>
      <c r="AJV5" s="50"/>
      <c r="AJW5" s="50"/>
      <c r="AJX5" s="50"/>
      <c r="AJY5" s="50"/>
      <c r="AJZ5" s="50"/>
      <c r="AKA5" s="50"/>
      <c r="AKB5" s="50"/>
      <c r="AKC5" s="50"/>
      <c r="AKD5" s="50"/>
      <c r="AKE5" s="50"/>
      <c r="AKF5" s="50"/>
      <c r="AKG5" s="50"/>
      <c r="AKH5" s="50"/>
      <c r="AKI5" s="50"/>
      <c r="AKJ5" s="50"/>
      <c r="AKK5" s="50"/>
      <c r="AKL5" s="50"/>
      <c r="AKM5" s="50"/>
      <c r="AKN5" s="50"/>
      <c r="AKO5" s="50"/>
      <c r="AKP5" s="50"/>
      <c r="AKQ5" s="50"/>
      <c r="AKR5" s="50"/>
      <c r="AKS5" s="50"/>
      <c r="AKT5" s="50"/>
      <c r="AKU5" s="50"/>
      <c r="AKV5" s="50"/>
      <c r="AKW5" s="50"/>
      <c r="AKX5" s="50"/>
      <c r="AKY5" s="50"/>
      <c r="AKZ5" s="50"/>
      <c r="ALA5" s="50"/>
      <c r="ALB5" s="50"/>
      <c r="ALC5" s="50"/>
      <c r="ALD5" s="50"/>
      <c r="ALE5" s="50"/>
      <c r="ALF5" s="50"/>
      <c r="ALG5" s="50"/>
      <c r="ALH5" s="50"/>
      <c r="ALI5" s="50"/>
      <c r="ALJ5" s="50"/>
      <c r="ALK5" s="50"/>
      <c r="ALL5" s="50"/>
      <c r="ALM5" s="50"/>
      <c r="ALN5" s="50"/>
      <c r="ALO5" s="50"/>
      <c r="ALP5" s="50"/>
      <c r="ALQ5" s="50"/>
      <c r="ALR5" s="50"/>
      <c r="ALS5" s="50"/>
      <c r="ALT5" s="50"/>
      <c r="ALU5" s="50"/>
      <c r="ALV5" s="50"/>
      <c r="ALW5" s="50"/>
      <c r="ALX5" s="50"/>
      <c r="ALY5" s="50"/>
      <c r="ALZ5" s="50"/>
      <c r="AMA5" s="50"/>
      <c r="AMB5" s="50"/>
      <c r="AMC5" s="50"/>
      <c r="AMD5" s="50"/>
      <c r="AME5" s="50"/>
      <c r="AMF5" s="50"/>
      <c r="AMG5" s="50"/>
      <c r="AMH5" s="50"/>
      <c r="AMI5" s="50"/>
      <c r="AMJ5" s="50"/>
      <c r="AMK5" s="50"/>
    </row>
    <row r="6" spans="1:1025" s="62" customFormat="1" ht="12.75" customHeight="1" x14ac:dyDescent="0.2">
      <c r="A6" s="152" t="s">
        <v>51</v>
      </c>
      <c r="B6" s="152"/>
      <c r="C6" s="152" t="s">
        <v>52</v>
      </c>
      <c r="D6" s="152" t="s">
        <v>53</v>
      </c>
      <c r="E6" s="152" t="s">
        <v>54</v>
      </c>
      <c r="F6" s="152" t="s">
        <v>55</v>
      </c>
      <c r="G6" s="152" t="s">
        <v>56</v>
      </c>
      <c r="H6" s="152" t="s">
        <v>57</v>
      </c>
      <c r="I6" s="152" t="s">
        <v>58</v>
      </c>
      <c r="J6" s="152" t="s">
        <v>59</v>
      </c>
      <c r="K6" s="60"/>
      <c r="L6" s="153"/>
      <c r="M6" s="153"/>
      <c r="N6" s="153"/>
      <c r="O6" s="153"/>
      <c r="P6" s="61"/>
      <c r="Q6" s="61"/>
      <c r="R6" s="61"/>
      <c r="S6" s="61"/>
      <c r="T6" s="61"/>
      <c r="U6" s="61"/>
      <c r="V6" s="61"/>
      <c r="W6" s="61"/>
      <c r="X6" s="61"/>
    </row>
    <row r="7" spans="1:1025" s="62" customFormat="1" x14ac:dyDescent="0.2">
      <c r="A7" s="63" t="s">
        <v>60</v>
      </c>
      <c r="B7" s="63" t="s">
        <v>68</v>
      </c>
      <c r="C7" s="152"/>
      <c r="D7" s="152"/>
      <c r="E7" s="152"/>
      <c r="F7" s="152"/>
      <c r="G7" s="152"/>
      <c r="H7" s="152"/>
      <c r="I7" s="152"/>
      <c r="J7" s="152"/>
      <c r="K7" s="60"/>
      <c r="L7" s="153"/>
      <c r="M7" s="153"/>
      <c r="N7" s="153"/>
      <c r="O7" s="153"/>
      <c r="P7" s="61"/>
      <c r="Q7" s="61"/>
      <c r="R7" s="61"/>
      <c r="S7" s="61"/>
      <c r="T7" s="61"/>
      <c r="U7" s="61"/>
      <c r="V7" s="61"/>
      <c r="W7" s="61"/>
      <c r="X7" s="61"/>
    </row>
    <row r="8" spans="1:1025" x14ac:dyDescent="0.2">
      <c r="A8" s="34" t="s">
        <v>122</v>
      </c>
      <c r="B8" s="34" t="s">
        <v>150</v>
      </c>
      <c r="C8" s="64">
        <f t="shared" ref="C8:C39" si="0">IF(AND($A8="",$B8=""),"",$B8-$A8)</f>
        <v>3.125E-2</v>
      </c>
      <c r="D8" s="35"/>
      <c r="E8" s="35"/>
      <c r="F8" s="35"/>
      <c r="G8" s="35"/>
      <c r="H8" s="35"/>
      <c r="I8" s="35"/>
      <c r="J8" s="35"/>
      <c r="L8" s="30"/>
      <c r="M8" s="30"/>
      <c r="N8" s="30"/>
    </row>
    <row r="9" spans="1:1025" ht="102" x14ac:dyDescent="0.2">
      <c r="A9" s="34" t="s">
        <v>123</v>
      </c>
      <c r="B9" s="34" t="s">
        <v>130</v>
      </c>
      <c r="C9" s="64">
        <f t="shared" si="0"/>
        <v>3.4722222222222265E-2</v>
      </c>
      <c r="D9" s="35" t="s">
        <v>212</v>
      </c>
      <c r="E9" s="35" t="s">
        <v>213</v>
      </c>
      <c r="F9" s="110" t="s">
        <v>214</v>
      </c>
      <c r="G9" s="110" t="s">
        <v>215</v>
      </c>
      <c r="H9" s="110" t="s">
        <v>216</v>
      </c>
      <c r="I9" s="110" t="s">
        <v>217</v>
      </c>
      <c r="J9" s="110"/>
      <c r="L9" s="30"/>
    </row>
    <row r="10" spans="1:1025" x14ac:dyDescent="0.2">
      <c r="A10" s="118" t="s">
        <v>64</v>
      </c>
      <c r="B10" s="118" t="s">
        <v>65</v>
      </c>
      <c r="C10" s="119">
        <f t="shared" si="0"/>
        <v>1.041666666666663E-2</v>
      </c>
      <c r="D10" s="120" t="s">
        <v>66</v>
      </c>
      <c r="E10" s="120"/>
      <c r="F10" s="120"/>
      <c r="G10" s="120"/>
      <c r="H10" s="120"/>
      <c r="I10" s="120"/>
      <c r="J10" s="120"/>
    </row>
    <row r="11" spans="1:1025" ht="63.75" x14ac:dyDescent="0.2">
      <c r="A11" s="34" t="s">
        <v>65</v>
      </c>
      <c r="B11" s="34" t="s">
        <v>153</v>
      </c>
      <c r="C11" s="64">
        <f t="shared" si="0"/>
        <v>2.083333333333337E-2</v>
      </c>
      <c r="D11" s="35" t="s">
        <v>149</v>
      </c>
      <c r="E11" s="35" t="s">
        <v>136</v>
      </c>
      <c r="F11" s="35" t="s">
        <v>151</v>
      </c>
      <c r="G11" s="35" t="s">
        <v>152</v>
      </c>
      <c r="H11" s="35" t="s">
        <v>226</v>
      </c>
      <c r="I11" s="35" t="s">
        <v>225</v>
      </c>
      <c r="J11" s="35"/>
    </row>
    <row r="12" spans="1:1025" ht="76.5" x14ac:dyDescent="0.2">
      <c r="A12" s="34" t="s">
        <v>153</v>
      </c>
      <c r="B12" s="34" t="s">
        <v>124</v>
      </c>
      <c r="C12" s="64">
        <f t="shared" si="0"/>
        <v>3.125E-2</v>
      </c>
      <c r="D12" s="35" t="s">
        <v>133</v>
      </c>
      <c r="E12" s="35" t="s">
        <v>220</v>
      </c>
      <c r="F12" s="35" t="s">
        <v>221</v>
      </c>
      <c r="G12" s="35" t="s">
        <v>222</v>
      </c>
      <c r="H12" s="35" t="s">
        <v>223</v>
      </c>
      <c r="I12" s="35" t="s">
        <v>224</v>
      </c>
      <c r="J12" s="35"/>
    </row>
    <row r="13" spans="1:1025" x14ac:dyDescent="0.2">
      <c r="A13" s="34"/>
      <c r="B13" s="34"/>
      <c r="C13" s="64" t="str">
        <f t="shared" si="0"/>
        <v/>
      </c>
      <c r="D13" s="35"/>
      <c r="E13" s="35"/>
      <c r="F13" s="35"/>
      <c r="G13" s="35"/>
      <c r="H13" s="35"/>
      <c r="I13" s="35"/>
      <c r="J13" s="35"/>
    </row>
    <row r="14" spans="1:1025" x14ac:dyDescent="0.2">
      <c r="A14" s="34"/>
      <c r="B14" s="34"/>
      <c r="C14" s="64" t="str">
        <f t="shared" si="0"/>
        <v/>
      </c>
      <c r="D14" s="35"/>
      <c r="E14" s="35"/>
      <c r="F14" s="35"/>
      <c r="G14" s="35"/>
      <c r="H14" s="35"/>
      <c r="I14" s="35"/>
      <c r="J14" s="35"/>
    </row>
    <row r="15" spans="1:1025" x14ac:dyDescent="0.2">
      <c r="A15" s="34"/>
      <c r="B15" s="34"/>
      <c r="C15" s="64" t="str">
        <f t="shared" si="0"/>
        <v/>
      </c>
      <c r="D15" s="35"/>
      <c r="E15" s="35"/>
      <c r="F15" s="35"/>
      <c r="G15" s="35"/>
      <c r="H15" s="35"/>
      <c r="I15" s="35"/>
      <c r="J15" s="35"/>
    </row>
    <row r="16" spans="1:1025" x14ac:dyDescent="0.2">
      <c r="A16" s="34"/>
      <c r="B16" s="34"/>
      <c r="C16" s="64" t="str">
        <f t="shared" si="0"/>
        <v/>
      </c>
      <c r="D16" s="35"/>
      <c r="E16" s="35"/>
      <c r="F16" s="35"/>
      <c r="G16" s="35"/>
      <c r="H16" s="35"/>
      <c r="I16" s="35"/>
      <c r="J16" s="35"/>
    </row>
    <row r="17" spans="1:10" x14ac:dyDescent="0.2">
      <c r="A17" s="34"/>
      <c r="B17" s="34"/>
      <c r="C17" s="64" t="str">
        <f t="shared" si="0"/>
        <v/>
      </c>
      <c r="D17" s="35"/>
      <c r="E17" s="35"/>
      <c r="F17" s="35"/>
      <c r="G17" s="35"/>
      <c r="H17" s="35"/>
      <c r="I17" s="35"/>
      <c r="J17" s="35"/>
    </row>
    <row r="18" spans="1:10" x14ac:dyDescent="0.2">
      <c r="A18" s="34"/>
      <c r="B18" s="34"/>
      <c r="C18" s="64" t="str">
        <f t="shared" si="0"/>
        <v/>
      </c>
      <c r="D18" s="35"/>
      <c r="E18" s="35"/>
      <c r="F18" s="35"/>
      <c r="G18" s="35"/>
      <c r="H18" s="35"/>
      <c r="I18" s="35"/>
      <c r="J18" s="35"/>
    </row>
    <row r="19" spans="1:10" x14ac:dyDescent="0.2">
      <c r="A19" s="34"/>
      <c r="B19" s="34"/>
      <c r="C19" s="64" t="str">
        <f t="shared" si="0"/>
        <v/>
      </c>
      <c r="D19" s="35"/>
      <c r="E19" s="35"/>
      <c r="F19" s="35"/>
      <c r="G19" s="35"/>
      <c r="H19" s="35"/>
      <c r="I19" s="35"/>
      <c r="J19" s="35"/>
    </row>
    <row r="20" spans="1:10" x14ac:dyDescent="0.2">
      <c r="A20" s="34"/>
      <c r="B20" s="34"/>
      <c r="C20" s="64" t="str">
        <f t="shared" si="0"/>
        <v/>
      </c>
      <c r="D20" s="35"/>
      <c r="E20" s="35"/>
      <c r="F20" s="35"/>
      <c r="G20" s="35"/>
      <c r="H20" s="35"/>
      <c r="I20" s="35"/>
      <c r="J20" s="35"/>
    </row>
    <row r="21" spans="1:10" x14ac:dyDescent="0.2">
      <c r="A21" s="34"/>
      <c r="B21" s="34"/>
      <c r="C21" s="64" t="str">
        <f t="shared" si="0"/>
        <v/>
      </c>
      <c r="D21" s="35"/>
      <c r="E21" s="35"/>
      <c r="F21" s="35"/>
      <c r="G21" s="35"/>
      <c r="H21" s="35"/>
      <c r="I21" s="35"/>
      <c r="J21" s="35"/>
    </row>
    <row r="22" spans="1:10" x14ac:dyDescent="0.2">
      <c r="A22" s="34"/>
      <c r="B22" s="34"/>
      <c r="C22" s="64" t="str">
        <f t="shared" si="0"/>
        <v/>
      </c>
      <c r="D22" s="35"/>
      <c r="E22" s="35"/>
      <c r="F22" s="35"/>
      <c r="G22" s="35"/>
      <c r="H22" s="35"/>
      <c r="I22" s="35"/>
      <c r="J22" s="35"/>
    </row>
    <row r="23" spans="1:10" x14ac:dyDescent="0.2">
      <c r="A23" s="34"/>
      <c r="B23" s="34"/>
      <c r="C23" s="64" t="str">
        <f t="shared" si="0"/>
        <v/>
      </c>
      <c r="D23" s="35"/>
      <c r="E23" s="35"/>
      <c r="F23" s="35"/>
      <c r="G23" s="35"/>
      <c r="H23" s="35"/>
      <c r="I23" s="35"/>
      <c r="J23" s="35"/>
    </row>
    <row r="24" spans="1:10" x14ac:dyDescent="0.2">
      <c r="A24" s="34"/>
      <c r="B24" s="34"/>
      <c r="C24" s="64" t="str">
        <f t="shared" si="0"/>
        <v/>
      </c>
      <c r="D24" s="35"/>
      <c r="E24" s="35"/>
      <c r="F24" s="35"/>
      <c r="G24" s="35"/>
      <c r="H24" s="35"/>
      <c r="I24" s="35"/>
      <c r="J24" s="35"/>
    </row>
    <row r="25" spans="1:10" x14ac:dyDescent="0.2">
      <c r="A25" s="34"/>
      <c r="B25" s="34"/>
      <c r="C25" s="64" t="str">
        <f t="shared" si="0"/>
        <v/>
      </c>
      <c r="D25" s="35"/>
      <c r="E25" s="35"/>
      <c r="F25" s="35"/>
      <c r="G25" s="35"/>
      <c r="H25" s="35"/>
      <c r="I25" s="35"/>
      <c r="J25" s="35"/>
    </row>
    <row r="26" spans="1:10" x14ac:dyDescent="0.2">
      <c r="A26" s="34"/>
      <c r="B26" s="34"/>
      <c r="C26" s="64" t="str">
        <f t="shared" si="0"/>
        <v/>
      </c>
      <c r="D26" s="35"/>
      <c r="E26" s="35"/>
      <c r="F26" s="35"/>
      <c r="G26" s="35"/>
      <c r="H26" s="35"/>
      <c r="I26" s="35"/>
      <c r="J26" s="35"/>
    </row>
    <row r="27" spans="1:10" x14ac:dyDescent="0.2">
      <c r="A27" s="34"/>
      <c r="B27" s="34"/>
      <c r="C27" s="64" t="str">
        <f t="shared" si="0"/>
        <v/>
      </c>
      <c r="D27" s="35"/>
      <c r="E27" s="35"/>
      <c r="F27" s="35"/>
      <c r="G27" s="35"/>
      <c r="H27" s="35"/>
      <c r="I27" s="35"/>
      <c r="J27" s="35"/>
    </row>
    <row r="28" spans="1:10" x14ac:dyDescent="0.2">
      <c r="A28" s="34"/>
      <c r="B28" s="34"/>
      <c r="C28" s="64" t="str">
        <f t="shared" si="0"/>
        <v/>
      </c>
      <c r="D28" s="35"/>
      <c r="E28" s="35"/>
      <c r="F28" s="35"/>
      <c r="G28" s="35"/>
      <c r="H28" s="35"/>
      <c r="I28" s="35"/>
      <c r="J28" s="35"/>
    </row>
    <row r="29" spans="1:10" x14ac:dyDescent="0.2">
      <c r="A29" s="34"/>
      <c r="B29" s="34"/>
      <c r="C29" s="64" t="str">
        <f t="shared" si="0"/>
        <v/>
      </c>
      <c r="D29" s="35"/>
      <c r="E29" s="35"/>
      <c r="F29" s="35"/>
      <c r="G29" s="35"/>
      <c r="H29" s="35"/>
      <c r="I29" s="35"/>
      <c r="J29" s="35"/>
    </row>
    <row r="30" spans="1:10" x14ac:dyDescent="0.2">
      <c r="A30" s="34"/>
      <c r="B30" s="34"/>
      <c r="C30" s="64" t="str">
        <f t="shared" si="0"/>
        <v/>
      </c>
      <c r="D30" s="35"/>
      <c r="E30" s="35"/>
      <c r="F30" s="35"/>
      <c r="G30" s="35"/>
      <c r="H30" s="35"/>
      <c r="I30" s="35"/>
      <c r="J30" s="35"/>
    </row>
    <row r="31" spans="1:10" x14ac:dyDescent="0.2">
      <c r="A31" s="34"/>
      <c r="B31" s="34"/>
      <c r="C31" s="64" t="str">
        <f t="shared" si="0"/>
        <v/>
      </c>
      <c r="D31" s="35"/>
      <c r="E31" s="35"/>
      <c r="F31" s="35"/>
      <c r="G31" s="35"/>
      <c r="H31" s="35"/>
      <c r="I31" s="35"/>
      <c r="J31" s="35"/>
    </row>
    <row r="32" spans="1:10" x14ac:dyDescent="0.2">
      <c r="A32" s="34"/>
      <c r="B32" s="34"/>
      <c r="C32" s="64" t="str">
        <f t="shared" si="0"/>
        <v/>
      </c>
      <c r="D32" s="35"/>
      <c r="E32" s="35"/>
      <c r="F32" s="35"/>
      <c r="G32" s="35"/>
      <c r="H32" s="35"/>
      <c r="I32" s="35"/>
      <c r="J32" s="35"/>
    </row>
    <row r="33" spans="1:10" x14ac:dyDescent="0.2">
      <c r="A33" s="34"/>
      <c r="B33" s="34"/>
      <c r="C33" s="64" t="str">
        <f t="shared" si="0"/>
        <v/>
      </c>
      <c r="D33" s="35"/>
      <c r="E33" s="35"/>
      <c r="F33" s="35"/>
      <c r="G33" s="35"/>
      <c r="H33" s="35"/>
      <c r="I33" s="35"/>
      <c r="J33" s="35"/>
    </row>
    <row r="34" spans="1:10" x14ac:dyDescent="0.2">
      <c r="A34" s="34"/>
      <c r="B34" s="34"/>
      <c r="C34" s="64" t="str">
        <f t="shared" si="0"/>
        <v/>
      </c>
      <c r="D34" s="35"/>
      <c r="E34" s="35"/>
      <c r="F34" s="35"/>
      <c r="G34" s="35"/>
      <c r="H34" s="35"/>
      <c r="I34" s="35"/>
      <c r="J34" s="35"/>
    </row>
    <row r="35" spans="1:10" x14ac:dyDescent="0.2">
      <c r="A35" s="34"/>
      <c r="B35" s="34"/>
      <c r="C35" s="64" t="str">
        <f t="shared" si="0"/>
        <v/>
      </c>
      <c r="D35" s="35"/>
      <c r="E35" s="35"/>
      <c r="F35" s="35"/>
      <c r="G35" s="35"/>
      <c r="H35" s="35"/>
      <c r="I35" s="35"/>
      <c r="J35" s="35"/>
    </row>
    <row r="36" spans="1:10" x14ac:dyDescent="0.2">
      <c r="A36" s="34"/>
      <c r="B36" s="34"/>
      <c r="C36" s="64" t="str">
        <f t="shared" si="0"/>
        <v/>
      </c>
      <c r="D36" s="35"/>
      <c r="E36" s="35"/>
      <c r="F36" s="35"/>
      <c r="G36" s="35"/>
      <c r="H36" s="35"/>
      <c r="I36" s="35"/>
      <c r="J36" s="35"/>
    </row>
    <row r="37" spans="1:10" x14ac:dyDescent="0.2">
      <c r="A37" s="34"/>
      <c r="B37" s="34"/>
      <c r="C37" s="64" t="str">
        <f t="shared" si="0"/>
        <v/>
      </c>
      <c r="D37" s="35"/>
      <c r="E37" s="35"/>
      <c r="F37" s="35"/>
      <c r="G37" s="35"/>
      <c r="H37" s="35"/>
      <c r="I37" s="35"/>
      <c r="J37" s="35"/>
    </row>
    <row r="38" spans="1:10" x14ac:dyDescent="0.2">
      <c r="A38" s="34"/>
      <c r="B38" s="34"/>
      <c r="C38" s="64" t="str">
        <f t="shared" si="0"/>
        <v/>
      </c>
      <c r="D38" s="35"/>
      <c r="E38" s="35"/>
      <c r="F38" s="35"/>
      <c r="G38" s="35"/>
      <c r="H38" s="35"/>
      <c r="I38" s="35"/>
      <c r="J38" s="35"/>
    </row>
    <row r="39" spans="1:10" x14ac:dyDescent="0.2">
      <c r="A39" s="34"/>
      <c r="B39" s="34"/>
      <c r="C39" s="64" t="str">
        <f t="shared" si="0"/>
        <v/>
      </c>
      <c r="D39" s="35"/>
      <c r="E39" s="35"/>
      <c r="F39" s="35"/>
      <c r="G39" s="35"/>
      <c r="H39" s="35"/>
      <c r="I39" s="35"/>
      <c r="J39" s="35"/>
    </row>
    <row r="40" spans="1:10" x14ac:dyDescent="0.2">
      <c r="A40" s="34"/>
      <c r="B40" s="34"/>
      <c r="C40" s="64" t="str">
        <f t="shared" ref="C40:C71" si="1">IF(AND($A40="",$B40=""),"",$B40-$A40)</f>
        <v/>
      </c>
      <c r="D40" s="35"/>
      <c r="E40" s="35"/>
      <c r="F40" s="35"/>
      <c r="G40" s="35"/>
      <c r="H40" s="35"/>
      <c r="I40" s="35"/>
      <c r="J40" s="35"/>
    </row>
    <row r="41" spans="1:10" x14ac:dyDescent="0.2">
      <c r="A41" s="34"/>
      <c r="B41" s="34"/>
      <c r="C41" s="64" t="str">
        <f t="shared" si="1"/>
        <v/>
      </c>
      <c r="D41" s="35"/>
      <c r="E41" s="35"/>
      <c r="F41" s="35"/>
      <c r="G41" s="35"/>
      <c r="H41" s="35"/>
      <c r="I41" s="35"/>
      <c r="J41" s="35"/>
    </row>
    <row r="42" spans="1:10" x14ac:dyDescent="0.2">
      <c r="A42" s="34"/>
      <c r="B42" s="34"/>
      <c r="C42" s="64" t="str">
        <f t="shared" si="1"/>
        <v/>
      </c>
      <c r="D42" s="35"/>
      <c r="E42" s="35"/>
      <c r="F42" s="35"/>
      <c r="G42" s="35"/>
      <c r="H42" s="35"/>
      <c r="I42" s="35"/>
      <c r="J42" s="35"/>
    </row>
    <row r="43" spans="1:10" x14ac:dyDescent="0.2">
      <c r="A43" s="34"/>
      <c r="B43" s="34"/>
      <c r="C43" s="64" t="str">
        <f t="shared" si="1"/>
        <v/>
      </c>
      <c r="D43" s="35"/>
      <c r="E43" s="35"/>
      <c r="F43" s="35"/>
      <c r="G43" s="35"/>
      <c r="H43" s="35"/>
      <c r="I43" s="35"/>
      <c r="J43" s="35"/>
    </row>
    <row r="44" spans="1:10" x14ac:dyDescent="0.2">
      <c r="A44" s="34"/>
      <c r="B44" s="34"/>
      <c r="C44" s="64" t="str">
        <f t="shared" si="1"/>
        <v/>
      </c>
      <c r="D44" s="35"/>
      <c r="E44" s="35"/>
      <c r="F44" s="35"/>
      <c r="G44" s="35"/>
      <c r="H44" s="35"/>
      <c r="I44" s="35"/>
      <c r="J44" s="35"/>
    </row>
    <row r="45" spans="1:10" x14ac:dyDescent="0.2">
      <c r="A45" s="34"/>
      <c r="B45" s="34"/>
      <c r="C45" s="64" t="str">
        <f t="shared" si="1"/>
        <v/>
      </c>
      <c r="D45" s="35"/>
      <c r="E45" s="35"/>
      <c r="F45" s="35"/>
      <c r="G45" s="35"/>
      <c r="H45" s="35"/>
      <c r="I45" s="35"/>
      <c r="J45" s="35"/>
    </row>
    <row r="46" spans="1:10" x14ac:dyDescent="0.2">
      <c r="A46" s="34"/>
      <c r="B46" s="34"/>
      <c r="C46" s="64" t="str">
        <f t="shared" si="1"/>
        <v/>
      </c>
      <c r="D46" s="35"/>
      <c r="E46" s="35"/>
      <c r="F46" s="35"/>
      <c r="G46" s="35"/>
      <c r="H46" s="35"/>
      <c r="I46" s="35"/>
      <c r="J46" s="35"/>
    </row>
    <row r="47" spans="1:10" x14ac:dyDescent="0.2">
      <c r="A47" s="34"/>
      <c r="B47" s="34"/>
      <c r="C47" s="64" t="str">
        <f t="shared" si="1"/>
        <v/>
      </c>
      <c r="D47" s="35"/>
      <c r="E47" s="35"/>
      <c r="F47" s="35"/>
      <c r="G47" s="35"/>
      <c r="H47" s="35"/>
      <c r="I47" s="35"/>
      <c r="J47" s="35"/>
    </row>
    <row r="48" spans="1:10" x14ac:dyDescent="0.2">
      <c r="A48" s="34"/>
      <c r="B48" s="34"/>
      <c r="C48" s="64" t="str">
        <f t="shared" si="1"/>
        <v/>
      </c>
      <c r="D48" s="35"/>
      <c r="E48" s="35"/>
      <c r="F48" s="35"/>
      <c r="G48" s="35"/>
      <c r="H48" s="35"/>
      <c r="I48" s="35"/>
      <c r="J48" s="35"/>
    </row>
    <row r="49" spans="1:10" x14ac:dyDescent="0.2">
      <c r="A49" s="34"/>
      <c r="B49" s="34"/>
      <c r="C49" s="64" t="str">
        <f t="shared" si="1"/>
        <v/>
      </c>
      <c r="D49" s="35"/>
      <c r="E49" s="35"/>
      <c r="F49" s="35"/>
      <c r="G49" s="35"/>
      <c r="H49" s="35"/>
      <c r="I49" s="35"/>
      <c r="J49" s="35"/>
    </row>
    <row r="50" spans="1:10" x14ac:dyDescent="0.2">
      <c r="A50" s="34"/>
      <c r="B50" s="34"/>
      <c r="C50" s="64" t="str">
        <f t="shared" si="1"/>
        <v/>
      </c>
      <c r="D50" s="35"/>
      <c r="E50" s="35"/>
      <c r="F50" s="35"/>
      <c r="G50" s="35"/>
      <c r="H50" s="35"/>
      <c r="I50" s="35"/>
      <c r="J50" s="35"/>
    </row>
    <row r="51" spans="1:10" x14ac:dyDescent="0.2">
      <c r="A51" s="34"/>
      <c r="B51" s="34"/>
      <c r="C51" s="64" t="str">
        <f t="shared" si="1"/>
        <v/>
      </c>
      <c r="D51" s="35"/>
      <c r="E51" s="35"/>
      <c r="F51" s="35"/>
      <c r="G51" s="35"/>
      <c r="H51" s="35"/>
      <c r="I51" s="35"/>
      <c r="J51" s="35"/>
    </row>
    <row r="52" spans="1:10" x14ac:dyDescent="0.2">
      <c r="A52" s="34"/>
      <c r="B52" s="34"/>
      <c r="C52" s="64" t="str">
        <f t="shared" si="1"/>
        <v/>
      </c>
      <c r="D52" s="35"/>
      <c r="E52" s="35"/>
      <c r="F52" s="35"/>
      <c r="G52" s="35"/>
      <c r="H52" s="35"/>
      <c r="I52" s="35"/>
      <c r="J52" s="35"/>
    </row>
    <row r="53" spans="1:10" x14ac:dyDescent="0.2">
      <c r="A53" s="34"/>
      <c r="B53" s="34"/>
      <c r="C53" s="64" t="str">
        <f t="shared" si="1"/>
        <v/>
      </c>
      <c r="D53" s="35"/>
      <c r="E53" s="35"/>
      <c r="F53" s="35"/>
      <c r="G53" s="35"/>
      <c r="H53" s="35"/>
      <c r="I53" s="35"/>
      <c r="J53" s="35"/>
    </row>
    <row r="54" spans="1:10" x14ac:dyDescent="0.2">
      <c r="A54" s="34"/>
      <c r="B54" s="34"/>
      <c r="C54" s="64" t="str">
        <f t="shared" si="1"/>
        <v/>
      </c>
      <c r="D54" s="35"/>
      <c r="E54" s="35"/>
      <c r="F54" s="35"/>
      <c r="G54" s="35"/>
      <c r="H54" s="35"/>
      <c r="I54" s="35"/>
      <c r="J54" s="35"/>
    </row>
    <row r="55" spans="1:10" x14ac:dyDescent="0.2">
      <c r="A55" s="34"/>
      <c r="B55" s="34"/>
      <c r="C55" s="64" t="str">
        <f t="shared" si="1"/>
        <v/>
      </c>
      <c r="D55" s="35"/>
      <c r="E55" s="35"/>
      <c r="F55" s="35"/>
      <c r="G55" s="35"/>
      <c r="H55" s="35"/>
      <c r="I55" s="35"/>
      <c r="J55" s="35"/>
    </row>
    <row r="56" spans="1:10" x14ac:dyDescent="0.2">
      <c r="A56" s="34"/>
      <c r="B56" s="34"/>
      <c r="C56" s="64" t="str">
        <f t="shared" si="1"/>
        <v/>
      </c>
      <c r="D56" s="35"/>
      <c r="E56" s="35"/>
      <c r="F56" s="35"/>
      <c r="G56" s="35"/>
      <c r="H56" s="35"/>
      <c r="I56" s="35"/>
      <c r="J56" s="35"/>
    </row>
    <row r="57" spans="1:10" x14ac:dyDescent="0.2">
      <c r="A57" s="34"/>
      <c r="B57" s="34"/>
      <c r="C57" s="64" t="str">
        <f t="shared" si="1"/>
        <v/>
      </c>
      <c r="D57" s="35"/>
      <c r="E57" s="35"/>
      <c r="F57" s="35"/>
      <c r="G57" s="35"/>
      <c r="H57" s="35"/>
      <c r="I57" s="35"/>
      <c r="J57" s="35"/>
    </row>
    <row r="58" spans="1:10" x14ac:dyDescent="0.2">
      <c r="A58" s="34"/>
      <c r="B58" s="34"/>
      <c r="C58" s="64" t="str">
        <f t="shared" si="1"/>
        <v/>
      </c>
      <c r="D58" s="35"/>
      <c r="E58" s="35"/>
      <c r="F58" s="35"/>
      <c r="G58" s="35"/>
      <c r="H58" s="35"/>
      <c r="I58" s="35"/>
      <c r="J58" s="35"/>
    </row>
    <row r="59" spans="1:10" x14ac:dyDescent="0.2">
      <c r="A59" s="34"/>
      <c r="B59" s="34"/>
      <c r="C59" s="64" t="str">
        <f t="shared" si="1"/>
        <v/>
      </c>
      <c r="D59" s="35"/>
      <c r="E59" s="35"/>
      <c r="F59" s="35"/>
      <c r="G59" s="35"/>
      <c r="H59" s="35"/>
      <c r="I59" s="35"/>
      <c r="J59" s="35"/>
    </row>
    <row r="60" spans="1:10" x14ac:dyDescent="0.2">
      <c r="A60" s="34"/>
      <c r="B60" s="34"/>
      <c r="C60" s="64" t="str">
        <f t="shared" si="1"/>
        <v/>
      </c>
      <c r="D60" s="35"/>
      <c r="E60" s="35"/>
      <c r="F60" s="35"/>
      <c r="G60" s="35"/>
      <c r="H60" s="35"/>
      <c r="I60" s="35"/>
      <c r="J60" s="35"/>
    </row>
    <row r="61" spans="1:10" x14ac:dyDescent="0.2">
      <c r="A61" s="34"/>
      <c r="B61" s="34"/>
      <c r="C61" s="64" t="str">
        <f t="shared" si="1"/>
        <v/>
      </c>
      <c r="D61" s="35"/>
      <c r="E61" s="35"/>
      <c r="F61" s="35"/>
      <c r="G61" s="35"/>
      <c r="H61" s="35"/>
      <c r="I61" s="35"/>
      <c r="J61" s="35"/>
    </row>
    <row r="62" spans="1:10" x14ac:dyDescent="0.2">
      <c r="A62" s="34"/>
      <c r="B62" s="34"/>
      <c r="C62" s="64" t="str">
        <f t="shared" si="1"/>
        <v/>
      </c>
      <c r="D62" s="35"/>
      <c r="E62" s="35"/>
      <c r="F62" s="35"/>
      <c r="G62" s="35"/>
      <c r="H62" s="35"/>
      <c r="I62" s="35"/>
      <c r="J62" s="35"/>
    </row>
    <row r="63" spans="1:10" x14ac:dyDescent="0.2">
      <c r="A63" s="34"/>
      <c r="B63" s="34"/>
      <c r="C63" s="64" t="str">
        <f t="shared" si="1"/>
        <v/>
      </c>
      <c r="D63" s="35"/>
      <c r="E63" s="35"/>
      <c r="F63" s="35"/>
      <c r="G63" s="35"/>
      <c r="H63" s="35"/>
      <c r="I63" s="35"/>
      <c r="J63" s="35"/>
    </row>
    <row r="64" spans="1:10" x14ac:dyDescent="0.2">
      <c r="A64" s="34"/>
      <c r="B64" s="34"/>
      <c r="C64" s="64" t="str">
        <f t="shared" si="1"/>
        <v/>
      </c>
      <c r="D64" s="35"/>
      <c r="E64" s="35"/>
      <c r="F64" s="35"/>
      <c r="G64" s="35"/>
      <c r="H64" s="35"/>
      <c r="I64" s="35"/>
      <c r="J64" s="35"/>
    </row>
    <row r="65" spans="1:10" x14ac:dyDescent="0.2">
      <c r="A65" s="34"/>
      <c r="B65" s="34"/>
      <c r="C65" s="64" t="str">
        <f t="shared" si="1"/>
        <v/>
      </c>
      <c r="D65" s="35"/>
      <c r="E65" s="35"/>
      <c r="F65" s="35"/>
      <c r="G65" s="35"/>
      <c r="H65" s="35"/>
      <c r="I65" s="35"/>
      <c r="J65" s="35"/>
    </row>
    <row r="66" spans="1:10" x14ac:dyDescent="0.2">
      <c r="A66" s="34"/>
      <c r="B66" s="34"/>
      <c r="C66" s="64" t="str">
        <f t="shared" si="1"/>
        <v/>
      </c>
      <c r="D66" s="35"/>
      <c r="E66" s="35"/>
      <c r="F66" s="35"/>
      <c r="G66" s="35"/>
      <c r="H66" s="35"/>
      <c r="I66" s="35"/>
      <c r="J66" s="35"/>
    </row>
    <row r="67" spans="1:10" x14ac:dyDescent="0.2">
      <c r="A67" s="34"/>
      <c r="B67" s="34"/>
      <c r="C67" s="64" t="str">
        <f t="shared" si="1"/>
        <v/>
      </c>
      <c r="D67" s="35"/>
      <c r="E67" s="35"/>
      <c r="F67" s="35"/>
      <c r="G67" s="35"/>
      <c r="H67" s="35"/>
      <c r="I67" s="35"/>
      <c r="J67" s="35"/>
    </row>
    <row r="68" spans="1:10" x14ac:dyDescent="0.2">
      <c r="A68" s="34"/>
      <c r="B68" s="34"/>
      <c r="C68" s="64" t="str">
        <f t="shared" si="1"/>
        <v/>
      </c>
      <c r="D68" s="35"/>
      <c r="E68" s="35"/>
      <c r="F68" s="35"/>
      <c r="G68" s="35"/>
      <c r="H68" s="35"/>
      <c r="I68" s="35"/>
      <c r="J68" s="35"/>
    </row>
    <row r="69" spans="1:10" x14ac:dyDescent="0.2">
      <c r="A69" s="34"/>
      <c r="B69" s="34"/>
      <c r="C69" s="64" t="str">
        <f t="shared" si="1"/>
        <v/>
      </c>
      <c r="D69" s="35"/>
      <c r="E69" s="35"/>
      <c r="F69" s="35"/>
      <c r="G69" s="35"/>
      <c r="H69" s="35"/>
      <c r="I69" s="35"/>
      <c r="J69" s="35"/>
    </row>
    <row r="70" spans="1:10" x14ac:dyDescent="0.2">
      <c r="A70" s="34"/>
      <c r="B70" s="34"/>
      <c r="C70" s="64" t="str">
        <f t="shared" si="1"/>
        <v/>
      </c>
      <c r="D70" s="35"/>
      <c r="E70" s="35"/>
      <c r="F70" s="35"/>
      <c r="G70" s="35"/>
      <c r="H70" s="35"/>
      <c r="I70" s="35"/>
      <c r="J70" s="35"/>
    </row>
    <row r="71" spans="1:10" x14ac:dyDescent="0.2">
      <c r="A71" s="34"/>
      <c r="B71" s="34"/>
      <c r="C71" s="64" t="str">
        <f t="shared" si="1"/>
        <v/>
      </c>
      <c r="D71" s="35"/>
      <c r="E71" s="35"/>
      <c r="F71" s="35"/>
      <c r="G71" s="35"/>
      <c r="H71" s="35"/>
      <c r="I71" s="35"/>
      <c r="J71" s="35"/>
    </row>
    <row r="72" spans="1:10" x14ac:dyDescent="0.2">
      <c r="A72" s="34"/>
      <c r="B72" s="34"/>
      <c r="C72" s="64" t="str">
        <f t="shared" ref="C72:C103" si="2">IF(AND($A72="",$B72=""),"",$B72-$A72)</f>
        <v/>
      </c>
      <c r="D72" s="35"/>
      <c r="E72" s="35"/>
      <c r="F72" s="35"/>
      <c r="G72" s="35"/>
      <c r="H72" s="35"/>
      <c r="I72" s="35"/>
      <c r="J72" s="35"/>
    </row>
    <row r="73" spans="1:10" x14ac:dyDescent="0.2">
      <c r="A73" s="34"/>
      <c r="B73" s="34"/>
      <c r="C73" s="64" t="str">
        <f t="shared" si="2"/>
        <v/>
      </c>
      <c r="D73" s="35"/>
      <c r="E73" s="35"/>
      <c r="F73" s="35"/>
      <c r="G73" s="35"/>
      <c r="H73" s="35"/>
      <c r="I73" s="35"/>
      <c r="J73" s="35"/>
    </row>
    <row r="74" spans="1:10" x14ac:dyDescent="0.2">
      <c r="A74" s="34"/>
      <c r="B74" s="34"/>
      <c r="C74" s="64" t="str">
        <f t="shared" si="2"/>
        <v/>
      </c>
      <c r="D74" s="35"/>
      <c r="E74" s="35"/>
      <c r="F74" s="35"/>
      <c r="G74" s="35"/>
      <c r="H74" s="35"/>
      <c r="I74" s="35"/>
      <c r="J74" s="35"/>
    </row>
    <row r="75" spans="1:10" x14ac:dyDescent="0.2">
      <c r="A75" s="34"/>
      <c r="B75" s="34"/>
      <c r="C75" s="64" t="str">
        <f t="shared" si="2"/>
        <v/>
      </c>
      <c r="D75" s="35"/>
      <c r="E75" s="35"/>
      <c r="F75" s="35"/>
      <c r="G75" s="35"/>
      <c r="H75" s="35"/>
      <c r="I75" s="35"/>
      <c r="J75" s="35"/>
    </row>
    <row r="76" spans="1:10" x14ac:dyDescent="0.2">
      <c r="A76" s="34"/>
      <c r="B76" s="34"/>
      <c r="C76" s="64" t="str">
        <f t="shared" si="2"/>
        <v/>
      </c>
      <c r="D76" s="35"/>
      <c r="E76" s="35"/>
      <c r="F76" s="35"/>
      <c r="G76" s="35"/>
      <c r="H76" s="35"/>
      <c r="I76" s="35"/>
      <c r="J76" s="35"/>
    </row>
    <row r="77" spans="1:10" x14ac:dyDescent="0.2">
      <c r="A77" s="34"/>
      <c r="B77" s="34"/>
      <c r="C77" s="64" t="str">
        <f t="shared" si="2"/>
        <v/>
      </c>
      <c r="D77" s="35"/>
      <c r="E77" s="35"/>
      <c r="F77" s="35"/>
      <c r="G77" s="35"/>
      <c r="H77" s="35"/>
      <c r="I77" s="35"/>
      <c r="J77" s="35"/>
    </row>
    <row r="78" spans="1:10" x14ac:dyDescent="0.2">
      <c r="A78" s="34"/>
      <c r="B78" s="34"/>
      <c r="C78" s="64" t="str">
        <f t="shared" si="2"/>
        <v/>
      </c>
      <c r="D78" s="35"/>
      <c r="E78" s="35"/>
      <c r="F78" s="35"/>
      <c r="G78" s="35"/>
      <c r="H78" s="35"/>
      <c r="I78" s="35"/>
      <c r="J78" s="35"/>
    </row>
    <row r="79" spans="1:10" x14ac:dyDescent="0.2">
      <c r="A79" s="34"/>
      <c r="B79" s="34"/>
      <c r="C79" s="64" t="str">
        <f t="shared" si="2"/>
        <v/>
      </c>
      <c r="D79" s="35"/>
      <c r="E79" s="35"/>
      <c r="F79" s="35"/>
      <c r="G79" s="35"/>
      <c r="H79" s="35"/>
      <c r="I79" s="35"/>
      <c r="J79" s="35"/>
    </row>
    <row r="80" spans="1:10" x14ac:dyDescent="0.2">
      <c r="A80" s="34"/>
      <c r="B80" s="34"/>
      <c r="C80" s="64" t="str">
        <f t="shared" si="2"/>
        <v/>
      </c>
      <c r="D80" s="35"/>
      <c r="E80" s="35"/>
      <c r="F80" s="35"/>
      <c r="G80" s="35"/>
      <c r="H80" s="35"/>
      <c r="I80" s="35"/>
      <c r="J80" s="35"/>
    </row>
    <row r="81" spans="1:10" x14ac:dyDescent="0.2">
      <c r="A81" s="34"/>
      <c r="B81" s="34"/>
      <c r="C81" s="64" t="str">
        <f t="shared" si="2"/>
        <v/>
      </c>
      <c r="D81" s="35"/>
      <c r="E81" s="35"/>
      <c r="F81" s="35"/>
      <c r="G81" s="35"/>
      <c r="H81" s="35"/>
      <c r="I81" s="35"/>
      <c r="J81" s="35"/>
    </row>
    <row r="82" spans="1:10" x14ac:dyDescent="0.2">
      <c r="A82" s="34"/>
      <c r="B82" s="34"/>
      <c r="C82" s="64" t="str">
        <f t="shared" si="2"/>
        <v/>
      </c>
      <c r="D82" s="35"/>
      <c r="E82" s="35"/>
      <c r="F82" s="35"/>
      <c r="G82" s="35"/>
      <c r="H82" s="35"/>
      <c r="I82" s="35"/>
      <c r="J82" s="35"/>
    </row>
    <row r="83" spans="1:10" x14ac:dyDescent="0.2">
      <c r="A83" s="34"/>
      <c r="B83" s="34"/>
      <c r="C83" s="64" t="str">
        <f t="shared" si="2"/>
        <v/>
      </c>
      <c r="D83" s="35"/>
      <c r="E83" s="35"/>
      <c r="F83" s="35"/>
      <c r="G83" s="35"/>
      <c r="H83" s="35"/>
      <c r="I83" s="35"/>
      <c r="J83" s="35"/>
    </row>
    <row r="84" spans="1:10" x14ac:dyDescent="0.2">
      <c r="A84" s="34"/>
      <c r="B84" s="34"/>
      <c r="C84" s="64" t="str">
        <f t="shared" si="2"/>
        <v/>
      </c>
      <c r="D84" s="35"/>
      <c r="E84" s="35"/>
      <c r="F84" s="35"/>
      <c r="G84" s="35"/>
      <c r="H84" s="35"/>
      <c r="I84" s="35"/>
      <c r="J84" s="35"/>
    </row>
    <row r="85" spans="1:10" x14ac:dyDescent="0.2">
      <c r="A85" s="34"/>
      <c r="B85" s="34"/>
      <c r="C85" s="64" t="str">
        <f t="shared" si="2"/>
        <v/>
      </c>
      <c r="D85" s="35"/>
      <c r="E85" s="35"/>
      <c r="F85" s="35"/>
      <c r="G85" s="35"/>
      <c r="H85" s="35"/>
      <c r="I85" s="35"/>
      <c r="J85" s="35"/>
    </row>
    <row r="86" spans="1:10" x14ac:dyDescent="0.2">
      <c r="A86" s="34"/>
      <c r="B86" s="34"/>
      <c r="C86" s="64" t="str">
        <f t="shared" si="2"/>
        <v/>
      </c>
      <c r="D86" s="35"/>
      <c r="E86" s="35"/>
      <c r="F86" s="35"/>
      <c r="G86" s="35"/>
      <c r="H86" s="35"/>
      <c r="I86" s="35"/>
      <c r="J86" s="35"/>
    </row>
    <row r="87" spans="1:10" x14ac:dyDescent="0.2">
      <c r="A87" s="34"/>
      <c r="B87" s="34"/>
      <c r="C87" s="64" t="str">
        <f t="shared" si="2"/>
        <v/>
      </c>
      <c r="D87" s="35"/>
      <c r="E87" s="35"/>
      <c r="F87" s="35"/>
      <c r="G87" s="35"/>
      <c r="H87" s="35"/>
      <c r="I87" s="35"/>
      <c r="J87" s="35"/>
    </row>
    <row r="88" spans="1:10" x14ac:dyDescent="0.2">
      <c r="A88" s="34"/>
      <c r="B88" s="34"/>
      <c r="C88" s="64" t="str">
        <f t="shared" si="2"/>
        <v/>
      </c>
      <c r="D88" s="35"/>
      <c r="E88" s="35"/>
      <c r="F88" s="35"/>
      <c r="G88" s="35"/>
      <c r="H88" s="35"/>
      <c r="I88" s="35"/>
      <c r="J88" s="35"/>
    </row>
    <row r="89" spans="1:10" x14ac:dyDescent="0.2">
      <c r="A89" s="34"/>
      <c r="B89" s="34"/>
      <c r="C89" s="64" t="str">
        <f t="shared" si="2"/>
        <v/>
      </c>
      <c r="D89" s="35"/>
      <c r="E89" s="35"/>
      <c r="F89" s="35"/>
      <c r="G89" s="35"/>
      <c r="H89" s="35"/>
      <c r="I89" s="35"/>
      <c r="J89" s="35"/>
    </row>
    <row r="90" spans="1:10" x14ac:dyDescent="0.2">
      <c r="A90" s="34"/>
      <c r="B90" s="34"/>
      <c r="C90" s="64" t="str">
        <f t="shared" si="2"/>
        <v/>
      </c>
      <c r="D90" s="35"/>
      <c r="E90" s="35"/>
      <c r="F90" s="35"/>
      <c r="G90" s="35"/>
      <c r="H90" s="35"/>
      <c r="I90" s="35"/>
      <c r="J90" s="35"/>
    </row>
    <row r="91" spans="1:10" x14ac:dyDescent="0.2">
      <c r="A91" s="34"/>
      <c r="B91" s="34"/>
      <c r="C91" s="64" t="str">
        <f t="shared" si="2"/>
        <v/>
      </c>
      <c r="D91" s="35"/>
      <c r="E91" s="35"/>
      <c r="F91" s="35"/>
      <c r="G91" s="35"/>
      <c r="H91" s="35"/>
      <c r="I91" s="35"/>
      <c r="J91" s="35"/>
    </row>
    <row r="92" spans="1:10" x14ac:dyDescent="0.2">
      <c r="A92" s="34"/>
      <c r="B92" s="34"/>
      <c r="C92" s="64" t="str">
        <f t="shared" si="2"/>
        <v/>
      </c>
      <c r="D92" s="35"/>
      <c r="E92" s="35"/>
      <c r="F92" s="35"/>
      <c r="G92" s="35"/>
      <c r="H92" s="35"/>
      <c r="I92" s="35"/>
      <c r="J92" s="35"/>
    </row>
    <row r="93" spans="1:10" x14ac:dyDescent="0.2">
      <c r="A93" s="34"/>
      <c r="B93" s="34"/>
      <c r="C93" s="64" t="str">
        <f t="shared" si="2"/>
        <v/>
      </c>
      <c r="D93" s="35"/>
      <c r="E93" s="35"/>
      <c r="F93" s="35"/>
      <c r="G93" s="35"/>
      <c r="H93" s="35"/>
      <c r="I93" s="35"/>
      <c r="J93" s="35"/>
    </row>
    <row r="94" spans="1:10" x14ac:dyDescent="0.2">
      <c r="A94" s="34"/>
      <c r="B94" s="34"/>
      <c r="C94" s="64" t="str">
        <f t="shared" si="2"/>
        <v/>
      </c>
      <c r="D94" s="35"/>
      <c r="E94" s="35"/>
      <c r="F94" s="35"/>
      <c r="G94" s="35"/>
      <c r="H94" s="35"/>
      <c r="I94" s="35"/>
      <c r="J94" s="35"/>
    </row>
    <row r="95" spans="1:10" x14ac:dyDescent="0.2">
      <c r="A95" s="34"/>
      <c r="B95" s="34"/>
      <c r="C95" s="64" t="str">
        <f t="shared" si="2"/>
        <v/>
      </c>
      <c r="D95" s="35"/>
      <c r="E95" s="35"/>
      <c r="F95" s="35"/>
      <c r="G95" s="35"/>
      <c r="H95" s="35"/>
      <c r="I95" s="35"/>
      <c r="J95" s="35"/>
    </row>
    <row r="96" spans="1:10" x14ac:dyDescent="0.2">
      <c r="A96" s="34"/>
      <c r="B96" s="34"/>
      <c r="C96" s="64" t="str">
        <f t="shared" si="2"/>
        <v/>
      </c>
      <c r="D96" s="35"/>
      <c r="E96" s="35"/>
      <c r="F96" s="35"/>
      <c r="G96" s="35"/>
      <c r="H96" s="35"/>
      <c r="I96" s="35"/>
      <c r="J96" s="35"/>
    </row>
    <row r="97" spans="1:10" x14ac:dyDescent="0.2">
      <c r="A97" s="34"/>
      <c r="B97" s="34"/>
      <c r="C97" s="64" t="str">
        <f t="shared" si="2"/>
        <v/>
      </c>
      <c r="D97" s="35"/>
      <c r="E97" s="35"/>
      <c r="F97" s="35"/>
      <c r="G97" s="35"/>
      <c r="H97" s="35"/>
      <c r="I97" s="35"/>
      <c r="J97" s="35"/>
    </row>
    <row r="98" spans="1:10" x14ac:dyDescent="0.2">
      <c r="A98" s="34"/>
      <c r="B98" s="34"/>
      <c r="C98" s="64" t="str">
        <f t="shared" si="2"/>
        <v/>
      </c>
      <c r="D98" s="35"/>
      <c r="E98" s="35"/>
      <c r="F98" s="35"/>
      <c r="G98" s="35"/>
      <c r="H98" s="35"/>
      <c r="I98" s="35"/>
      <c r="J98" s="35"/>
    </row>
    <row r="99" spans="1:10" x14ac:dyDescent="0.2">
      <c r="A99" s="34"/>
      <c r="B99" s="34"/>
      <c r="C99" s="64" t="str">
        <f t="shared" si="2"/>
        <v/>
      </c>
      <c r="D99" s="35"/>
      <c r="E99" s="35"/>
      <c r="F99" s="35"/>
      <c r="G99" s="35"/>
      <c r="H99" s="35"/>
      <c r="I99" s="35"/>
      <c r="J99" s="35"/>
    </row>
    <row r="100" spans="1:10" x14ac:dyDescent="0.2">
      <c r="A100" s="34"/>
      <c r="B100" s="34"/>
      <c r="C100" s="64" t="str">
        <f t="shared" si="2"/>
        <v/>
      </c>
      <c r="D100" s="35"/>
      <c r="E100" s="35"/>
      <c r="F100" s="35"/>
      <c r="G100" s="35"/>
      <c r="H100" s="35"/>
      <c r="I100" s="35"/>
      <c r="J100" s="35"/>
    </row>
    <row r="101" spans="1:10" x14ac:dyDescent="0.2">
      <c r="A101" s="34"/>
      <c r="B101" s="34"/>
      <c r="C101" s="64" t="str">
        <f t="shared" si="2"/>
        <v/>
      </c>
      <c r="D101" s="35"/>
      <c r="E101" s="35"/>
      <c r="F101" s="35"/>
      <c r="G101" s="35"/>
      <c r="H101" s="35"/>
      <c r="I101" s="35"/>
      <c r="J101" s="35"/>
    </row>
    <row r="102" spans="1:10" x14ac:dyDescent="0.2">
      <c r="A102" s="34"/>
      <c r="B102" s="34"/>
      <c r="C102" s="64" t="str">
        <f t="shared" si="2"/>
        <v/>
      </c>
      <c r="D102" s="35"/>
      <c r="E102" s="35"/>
      <c r="F102" s="35"/>
      <c r="G102" s="35"/>
      <c r="H102" s="35"/>
      <c r="I102" s="35"/>
      <c r="J102" s="35"/>
    </row>
    <row r="103" spans="1:10" x14ac:dyDescent="0.2">
      <c r="A103" s="34"/>
      <c r="B103" s="34"/>
      <c r="C103" s="64" t="str">
        <f t="shared" si="2"/>
        <v/>
      </c>
      <c r="D103" s="35"/>
      <c r="E103" s="35"/>
      <c r="F103" s="35"/>
      <c r="G103" s="35"/>
      <c r="H103" s="35"/>
      <c r="I103" s="35"/>
      <c r="J103" s="35"/>
    </row>
    <row r="104" spans="1:10" x14ac:dyDescent="0.2">
      <c r="A104" s="34"/>
      <c r="B104" s="34"/>
      <c r="C104" s="64" t="str">
        <f t="shared" ref="C104:C135" si="3">IF(AND($A104="",$B104=""),"",$B104-$A104)</f>
        <v/>
      </c>
      <c r="D104" s="35"/>
      <c r="E104" s="35"/>
      <c r="F104" s="35"/>
      <c r="G104" s="35"/>
      <c r="H104" s="35"/>
      <c r="I104" s="35"/>
      <c r="J104" s="35"/>
    </row>
    <row r="105" spans="1:10" x14ac:dyDescent="0.2">
      <c r="A105" s="34"/>
      <c r="B105" s="34"/>
      <c r="C105" s="64" t="str">
        <f t="shared" si="3"/>
        <v/>
      </c>
      <c r="D105" s="35"/>
      <c r="E105" s="35"/>
      <c r="F105" s="35"/>
      <c r="G105" s="35"/>
      <c r="H105" s="35"/>
      <c r="I105" s="35"/>
      <c r="J105" s="35"/>
    </row>
    <row r="106" spans="1:10" x14ac:dyDescent="0.2">
      <c r="A106" s="34"/>
      <c r="B106" s="34"/>
      <c r="C106" s="64" t="str">
        <f t="shared" si="3"/>
        <v/>
      </c>
      <c r="D106" s="35"/>
      <c r="E106" s="35"/>
      <c r="F106" s="35"/>
      <c r="G106" s="35"/>
      <c r="H106" s="35"/>
      <c r="I106" s="35"/>
      <c r="J106" s="35"/>
    </row>
    <row r="107" spans="1:10" x14ac:dyDescent="0.2">
      <c r="A107" s="34"/>
      <c r="B107" s="34"/>
      <c r="C107" s="64" t="str">
        <f t="shared" si="3"/>
        <v/>
      </c>
      <c r="D107" s="35"/>
      <c r="E107" s="35"/>
      <c r="F107" s="35"/>
      <c r="G107" s="35"/>
      <c r="H107" s="35"/>
      <c r="I107" s="35"/>
      <c r="J107" s="35"/>
    </row>
    <row r="108" spans="1:10" x14ac:dyDescent="0.2">
      <c r="A108" s="34"/>
      <c r="B108" s="34"/>
      <c r="C108" s="64" t="str">
        <f t="shared" si="3"/>
        <v/>
      </c>
      <c r="D108" s="35"/>
      <c r="E108" s="35"/>
      <c r="F108" s="35"/>
      <c r="G108" s="35"/>
      <c r="H108" s="35"/>
      <c r="I108" s="35"/>
      <c r="J108" s="35"/>
    </row>
    <row r="109" spans="1:10" x14ac:dyDescent="0.2">
      <c r="A109" s="34"/>
      <c r="B109" s="34"/>
      <c r="C109" s="64" t="str">
        <f t="shared" si="3"/>
        <v/>
      </c>
      <c r="D109" s="35"/>
      <c r="E109" s="35"/>
      <c r="F109" s="35"/>
      <c r="G109" s="35"/>
      <c r="H109" s="35"/>
      <c r="I109" s="35"/>
      <c r="J109" s="35"/>
    </row>
    <row r="110" spans="1:10" x14ac:dyDescent="0.2">
      <c r="A110" s="34"/>
      <c r="B110" s="34"/>
      <c r="C110" s="64" t="str">
        <f t="shared" si="3"/>
        <v/>
      </c>
      <c r="D110" s="35"/>
      <c r="E110" s="35"/>
      <c r="F110" s="35"/>
      <c r="G110" s="35"/>
      <c r="H110" s="35"/>
      <c r="I110" s="35"/>
      <c r="J110" s="35"/>
    </row>
    <row r="111" spans="1:10" x14ac:dyDescent="0.2">
      <c r="A111" s="34"/>
      <c r="B111" s="34"/>
      <c r="C111" s="64" t="str">
        <f t="shared" si="3"/>
        <v/>
      </c>
      <c r="D111" s="35"/>
      <c r="E111" s="35"/>
      <c r="F111" s="35"/>
      <c r="G111" s="35"/>
      <c r="H111" s="35"/>
      <c r="I111" s="35"/>
      <c r="J111" s="35"/>
    </row>
    <row r="112" spans="1:10" x14ac:dyDescent="0.2">
      <c r="A112" s="34"/>
      <c r="B112" s="34"/>
      <c r="C112" s="64" t="str">
        <f t="shared" si="3"/>
        <v/>
      </c>
      <c r="D112" s="35"/>
      <c r="E112" s="35"/>
      <c r="F112" s="35"/>
      <c r="G112" s="35"/>
      <c r="H112" s="35"/>
      <c r="I112" s="35"/>
      <c r="J112" s="35"/>
    </row>
    <row r="113" spans="1:10" x14ac:dyDescent="0.2">
      <c r="A113" s="34"/>
      <c r="B113" s="34"/>
      <c r="C113" s="64" t="str">
        <f t="shared" si="3"/>
        <v/>
      </c>
      <c r="D113" s="35"/>
      <c r="E113" s="35"/>
      <c r="F113" s="35"/>
      <c r="G113" s="35"/>
      <c r="H113" s="35"/>
      <c r="I113" s="35"/>
      <c r="J113" s="35"/>
    </row>
    <row r="114" spans="1:10" x14ac:dyDescent="0.2">
      <c r="A114" s="34"/>
      <c r="B114" s="34"/>
      <c r="C114" s="64" t="str">
        <f t="shared" si="3"/>
        <v/>
      </c>
      <c r="D114" s="35"/>
      <c r="E114" s="35"/>
      <c r="F114" s="35"/>
      <c r="G114" s="35"/>
      <c r="H114" s="35"/>
      <c r="I114" s="35"/>
      <c r="J114" s="35"/>
    </row>
    <row r="115" spans="1:10" x14ac:dyDescent="0.2">
      <c r="A115" s="34"/>
      <c r="B115" s="34"/>
      <c r="C115" s="64" t="str">
        <f t="shared" si="3"/>
        <v/>
      </c>
      <c r="D115" s="35"/>
      <c r="E115" s="35"/>
      <c r="F115" s="35"/>
      <c r="G115" s="35"/>
      <c r="H115" s="35"/>
      <c r="I115" s="35"/>
      <c r="J115" s="35"/>
    </row>
    <row r="116" spans="1:10" x14ac:dyDescent="0.2">
      <c r="A116" s="34"/>
      <c r="B116" s="34"/>
      <c r="C116" s="64" t="str">
        <f t="shared" si="3"/>
        <v/>
      </c>
      <c r="D116" s="35"/>
      <c r="E116" s="35"/>
      <c r="F116" s="35"/>
      <c r="G116" s="35"/>
      <c r="H116" s="35"/>
      <c r="I116" s="35"/>
      <c r="J116" s="35"/>
    </row>
    <row r="117" spans="1:10" x14ac:dyDescent="0.2">
      <c r="A117" s="34"/>
      <c r="B117" s="34"/>
      <c r="C117" s="64" t="str">
        <f t="shared" si="3"/>
        <v/>
      </c>
      <c r="D117" s="35"/>
      <c r="E117" s="35"/>
      <c r="F117" s="35"/>
      <c r="G117" s="35"/>
      <c r="H117" s="35"/>
      <c r="I117" s="35"/>
      <c r="J117" s="35"/>
    </row>
    <row r="118" spans="1:10" x14ac:dyDescent="0.2">
      <c r="A118" s="34"/>
      <c r="B118" s="34"/>
      <c r="C118" s="64" t="str">
        <f t="shared" si="3"/>
        <v/>
      </c>
      <c r="D118" s="35"/>
      <c r="E118" s="35"/>
      <c r="F118" s="35"/>
      <c r="G118" s="35"/>
      <c r="H118" s="35"/>
      <c r="I118" s="35"/>
      <c r="J118" s="35"/>
    </row>
    <row r="119" spans="1:10" x14ac:dyDescent="0.2">
      <c r="A119" s="34"/>
      <c r="B119" s="34"/>
      <c r="C119" s="64" t="str">
        <f t="shared" si="3"/>
        <v/>
      </c>
      <c r="D119" s="35"/>
      <c r="E119" s="35"/>
      <c r="F119" s="35"/>
      <c r="G119" s="35"/>
      <c r="H119" s="35"/>
      <c r="I119" s="35"/>
      <c r="J119" s="35"/>
    </row>
    <row r="120" spans="1:10" x14ac:dyDescent="0.2">
      <c r="A120" s="34"/>
      <c r="B120" s="34"/>
      <c r="C120" s="64" t="str">
        <f t="shared" si="3"/>
        <v/>
      </c>
      <c r="D120" s="35"/>
      <c r="E120" s="35"/>
      <c r="F120" s="35"/>
      <c r="G120" s="35"/>
      <c r="H120" s="35"/>
      <c r="I120" s="35"/>
      <c r="J120" s="35"/>
    </row>
    <row r="121" spans="1:10" x14ac:dyDescent="0.2">
      <c r="A121" s="34"/>
      <c r="B121" s="34"/>
      <c r="C121" s="64" t="str">
        <f t="shared" si="3"/>
        <v/>
      </c>
      <c r="D121" s="35"/>
      <c r="E121" s="35"/>
      <c r="F121" s="35"/>
      <c r="G121" s="35"/>
      <c r="H121" s="35"/>
      <c r="I121" s="35"/>
      <c r="J121" s="35"/>
    </row>
    <row r="122" spans="1:10" x14ac:dyDescent="0.2">
      <c r="A122" s="34"/>
      <c r="B122" s="34"/>
      <c r="C122" s="64" t="str">
        <f t="shared" si="3"/>
        <v/>
      </c>
      <c r="D122" s="35"/>
      <c r="E122" s="35"/>
      <c r="F122" s="35"/>
      <c r="G122" s="35"/>
      <c r="H122" s="35"/>
      <c r="I122" s="35"/>
      <c r="J122" s="35"/>
    </row>
    <row r="123" spans="1:10" x14ac:dyDescent="0.2">
      <c r="A123" s="34"/>
      <c r="B123" s="34"/>
      <c r="C123" s="64" t="str">
        <f t="shared" si="3"/>
        <v/>
      </c>
      <c r="D123" s="35"/>
      <c r="E123" s="35"/>
      <c r="F123" s="35"/>
      <c r="G123" s="35"/>
      <c r="H123" s="35"/>
      <c r="I123" s="35"/>
      <c r="J123" s="35"/>
    </row>
    <row r="124" spans="1:10" x14ac:dyDescent="0.2">
      <c r="A124" s="34"/>
      <c r="B124" s="34"/>
      <c r="C124" s="64" t="str">
        <f t="shared" si="3"/>
        <v/>
      </c>
      <c r="D124" s="35"/>
      <c r="E124" s="35"/>
      <c r="F124" s="35"/>
      <c r="G124" s="35"/>
      <c r="H124" s="35"/>
      <c r="I124" s="35"/>
      <c r="J124" s="35"/>
    </row>
    <row r="125" spans="1:10" x14ac:dyDescent="0.2">
      <c r="A125" s="34"/>
      <c r="B125" s="34"/>
      <c r="C125" s="64" t="str">
        <f t="shared" si="3"/>
        <v/>
      </c>
      <c r="D125" s="35"/>
      <c r="E125" s="35"/>
      <c r="F125" s="35"/>
      <c r="G125" s="35"/>
      <c r="H125" s="35"/>
      <c r="I125" s="35"/>
      <c r="J125" s="35"/>
    </row>
    <row r="126" spans="1:10" x14ac:dyDescent="0.2">
      <c r="A126" s="34"/>
      <c r="B126" s="34"/>
      <c r="C126" s="64" t="str">
        <f t="shared" si="3"/>
        <v/>
      </c>
      <c r="D126" s="35"/>
      <c r="E126" s="35"/>
      <c r="F126" s="35"/>
      <c r="G126" s="35"/>
      <c r="H126" s="35"/>
      <c r="I126" s="35"/>
      <c r="J126" s="35"/>
    </row>
    <row r="127" spans="1:10" x14ac:dyDescent="0.2">
      <c r="A127" s="34"/>
      <c r="B127" s="34"/>
      <c r="C127" s="64" t="str">
        <f t="shared" si="3"/>
        <v/>
      </c>
      <c r="D127" s="35"/>
      <c r="E127" s="35"/>
      <c r="F127" s="35"/>
      <c r="G127" s="35"/>
      <c r="H127" s="35"/>
      <c r="I127" s="35"/>
      <c r="J127" s="35"/>
    </row>
    <row r="128" spans="1:10" x14ac:dyDescent="0.2">
      <c r="A128" s="34"/>
      <c r="B128" s="34"/>
      <c r="C128" s="64" t="str">
        <f t="shared" si="3"/>
        <v/>
      </c>
      <c r="D128" s="35"/>
      <c r="E128" s="35"/>
      <c r="F128" s="35"/>
      <c r="G128" s="35"/>
      <c r="H128" s="35"/>
      <c r="I128" s="35"/>
      <c r="J128" s="35"/>
    </row>
    <row r="129" spans="1:10" x14ac:dyDescent="0.2">
      <c r="A129" s="34"/>
      <c r="B129" s="34"/>
      <c r="C129" s="64" t="str">
        <f t="shared" si="3"/>
        <v/>
      </c>
      <c r="D129" s="35"/>
      <c r="E129" s="35"/>
      <c r="F129" s="35"/>
      <c r="G129" s="35"/>
      <c r="H129" s="35"/>
      <c r="I129" s="35"/>
      <c r="J129" s="35"/>
    </row>
    <row r="130" spans="1:10" x14ac:dyDescent="0.2">
      <c r="A130" s="34"/>
      <c r="B130" s="34"/>
      <c r="C130" s="64" t="str">
        <f t="shared" si="3"/>
        <v/>
      </c>
      <c r="D130" s="35"/>
      <c r="E130" s="35"/>
      <c r="F130" s="35"/>
      <c r="G130" s="35"/>
      <c r="H130" s="35"/>
      <c r="I130" s="35"/>
      <c r="J130" s="35"/>
    </row>
    <row r="131" spans="1:10" x14ac:dyDescent="0.2">
      <c r="A131" s="34"/>
      <c r="B131" s="34"/>
      <c r="C131" s="64" t="str">
        <f t="shared" si="3"/>
        <v/>
      </c>
      <c r="D131" s="35"/>
      <c r="E131" s="35"/>
      <c r="F131" s="35"/>
      <c r="G131" s="35"/>
      <c r="H131" s="35"/>
      <c r="I131" s="35"/>
      <c r="J131" s="35"/>
    </row>
    <row r="132" spans="1:10" x14ac:dyDescent="0.2">
      <c r="A132" s="34"/>
      <c r="B132" s="34"/>
      <c r="C132" s="64" t="str">
        <f t="shared" si="3"/>
        <v/>
      </c>
      <c r="D132" s="35"/>
      <c r="E132" s="35"/>
      <c r="F132" s="35"/>
      <c r="G132" s="35"/>
      <c r="H132" s="35"/>
      <c r="I132" s="35"/>
      <c r="J132" s="35"/>
    </row>
    <row r="133" spans="1:10" x14ac:dyDescent="0.2">
      <c r="A133" s="34"/>
      <c r="B133" s="34"/>
      <c r="C133" s="64" t="str">
        <f t="shared" si="3"/>
        <v/>
      </c>
      <c r="D133" s="35"/>
      <c r="E133" s="35"/>
      <c r="F133" s="35"/>
      <c r="G133" s="35"/>
      <c r="H133" s="35"/>
      <c r="I133" s="35"/>
      <c r="J133" s="35"/>
    </row>
    <row r="134" spans="1:10" x14ac:dyDescent="0.2">
      <c r="A134" s="34"/>
      <c r="B134" s="34"/>
      <c r="C134" s="64" t="str">
        <f t="shared" si="3"/>
        <v/>
      </c>
      <c r="D134" s="35"/>
      <c r="E134" s="35"/>
      <c r="F134" s="35"/>
      <c r="G134" s="35"/>
      <c r="H134" s="35"/>
      <c r="I134" s="35"/>
      <c r="J134" s="35"/>
    </row>
    <row r="135" spans="1:10" x14ac:dyDescent="0.2">
      <c r="A135" s="34"/>
      <c r="B135" s="34"/>
      <c r="C135" s="64" t="str">
        <f t="shared" si="3"/>
        <v/>
      </c>
      <c r="D135" s="35"/>
      <c r="E135" s="35"/>
      <c r="F135" s="35"/>
      <c r="G135" s="35"/>
      <c r="H135" s="35"/>
      <c r="I135" s="35"/>
      <c r="J135" s="35"/>
    </row>
    <row r="136" spans="1:10" x14ac:dyDescent="0.2">
      <c r="A136" s="34"/>
      <c r="B136" s="34"/>
      <c r="C136" s="64" t="str">
        <f t="shared" ref="C136:C161" si="4">IF(AND($A136="",$B136=""),"",$B136-$A136)</f>
        <v/>
      </c>
      <c r="D136" s="35"/>
      <c r="E136" s="35"/>
      <c r="F136" s="35"/>
      <c r="G136" s="35"/>
      <c r="H136" s="35"/>
      <c r="I136" s="35"/>
      <c r="J136" s="35"/>
    </row>
    <row r="137" spans="1:10" x14ac:dyDescent="0.2">
      <c r="A137" s="34"/>
      <c r="B137" s="34"/>
      <c r="C137" s="64" t="str">
        <f t="shared" si="4"/>
        <v/>
      </c>
      <c r="D137" s="35"/>
      <c r="E137" s="35"/>
      <c r="F137" s="35"/>
      <c r="G137" s="35"/>
      <c r="H137" s="35"/>
      <c r="I137" s="35"/>
      <c r="J137" s="35"/>
    </row>
    <row r="138" spans="1:10" x14ac:dyDescent="0.2">
      <c r="A138" s="34"/>
      <c r="B138" s="34"/>
      <c r="C138" s="64" t="str">
        <f t="shared" si="4"/>
        <v/>
      </c>
      <c r="D138" s="35"/>
      <c r="E138" s="35"/>
      <c r="F138" s="35"/>
      <c r="G138" s="35"/>
      <c r="H138" s="35"/>
      <c r="I138" s="35"/>
      <c r="J138" s="35"/>
    </row>
    <row r="139" spans="1:10" x14ac:dyDescent="0.2">
      <c r="A139" s="34"/>
      <c r="B139" s="34"/>
      <c r="C139" s="64" t="str">
        <f t="shared" si="4"/>
        <v/>
      </c>
      <c r="D139" s="35"/>
      <c r="E139" s="35"/>
      <c r="F139" s="35"/>
      <c r="G139" s="35"/>
      <c r="H139" s="35"/>
      <c r="I139" s="35"/>
      <c r="J139" s="35"/>
    </row>
    <row r="140" spans="1:10" x14ac:dyDescent="0.2">
      <c r="A140" s="34"/>
      <c r="B140" s="34"/>
      <c r="C140" s="64" t="str">
        <f t="shared" si="4"/>
        <v/>
      </c>
      <c r="D140" s="35"/>
      <c r="E140" s="35"/>
      <c r="F140" s="35"/>
      <c r="G140" s="35"/>
      <c r="H140" s="35"/>
      <c r="I140" s="35"/>
      <c r="J140" s="35"/>
    </row>
    <row r="141" spans="1:10" x14ac:dyDescent="0.2">
      <c r="A141" s="34"/>
      <c r="B141" s="34"/>
      <c r="C141" s="64" t="str">
        <f t="shared" si="4"/>
        <v/>
      </c>
      <c r="D141" s="35"/>
      <c r="E141" s="35"/>
      <c r="F141" s="35"/>
      <c r="G141" s="35"/>
      <c r="H141" s="35"/>
      <c r="I141" s="35"/>
      <c r="J141" s="35"/>
    </row>
    <row r="142" spans="1:10" x14ac:dyDescent="0.2">
      <c r="A142" s="34"/>
      <c r="B142" s="34"/>
      <c r="C142" s="64" t="str">
        <f t="shared" si="4"/>
        <v/>
      </c>
      <c r="D142" s="35"/>
      <c r="E142" s="35"/>
      <c r="F142" s="35"/>
      <c r="G142" s="35"/>
      <c r="H142" s="35"/>
      <c r="I142" s="35"/>
      <c r="J142" s="35"/>
    </row>
    <row r="143" spans="1:10" x14ac:dyDescent="0.2">
      <c r="A143" s="34"/>
      <c r="B143" s="34"/>
      <c r="C143" s="64" t="str">
        <f t="shared" si="4"/>
        <v/>
      </c>
      <c r="D143" s="35"/>
      <c r="E143" s="35"/>
      <c r="F143" s="35"/>
      <c r="G143" s="35"/>
      <c r="H143" s="35"/>
      <c r="I143" s="35"/>
      <c r="J143" s="35"/>
    </row>
    <row r="144" spans="1:10" x14ac:dyDescent="0.2">
      <c r="A144" s="34"/>
      <c r="B144" s="34"/>
      <c r="C144" s="64" t="str">
        <f t="shared" si="4"/>
        <v/>
      </c>
      <c r="D144" s="35"/>
      <c r="E144" s="35"/>
      <c r="F144" s="35"/>
      <c r="G144" s="35"/>
      <c r="H144" s="35"/>
      <c r="I144" s="35"/>
      <c r="J144" s="35"/>
    </row>
    <row r="145" spans="1:10" x14ac:dyDescent="0.2">
      <c r="A145" s="34"/>
      <c r="B145" s="34"/>
      <c r="C145" s="64" t="str">
        <f t="shared" si="4"/>
        <v/>
      </c>
      <c r="D145" s="35"/>
      <c r="E145" s="35"/>
      <c r="F145" s="35"/>
      <c r="G145" s="35"/>
      <c r="H145" s="35"/>
      <c r="I145" s="35"/>
      <c r="J145" s="35"/>
    </row>
    <row r="146" spans="1:10" x14ac:dyDescent="0.2">
      <c r="A146" s="34"/>
      <c r="B146" s="34"/>
      <c r="C146" s="64" t="str">
        <f t="shared" si="4"/>
        <v/>
      </c>
      <c r="D146" s="35"/>
      <c r="E146" s="35"/>
      <c r="F146" s="35"/>
      <c r="G146" s="35"/>
      <c r="H146" s="35"/>
      <c r="I146" s="35"/>
      <c r="J146" s="35"/>
    </row>
    <row r="147" spans="1:10" x14ac:dyDescent="0.2">
      <c r="A147" s="34"/>
      <c r="B147" s="34"/>
      <c r="C147" s="64" t="str">
        <f t="shared" si="4"/>
        <v/>
      </c>
      <c r="D147" s="35"/>
      <c r="E147" s="35"/>
      <c r="F147" s="35"/>
      <c r="G147" s="35"/>
      <c r="H147" s="35"/>
      <c r="I147" s="35"/>
      <c r="J147" s="35"/>
    </row>
    <row r="148" spans="1:10" x14ac:dyDescent="0.2">
      <c r="A148" s="34"/>
      <c r="B148" s="34"/>
      <c r="C148" s="64" t="str">
        <f t="shared" si="4"/>
        <v/>
      </c>
      <c r="D148" s="35"/>
      <c r="E148" s="35"/>
      <c r="F148" s="35"/>
      <c r="G148" s="35"/>
      <c r="H148" s="35"/>
      <c r="I148" s="35"/>
      <c r="J148" s="35"/>
    </row>
    <row r="149" spans="1:10" x14ac:dyDescent="0.2">
      <c r="A149" s="34"/>
      <c r="B149" s="34"/>
      <c r="C149" s="64" t="str">
        <f t="shared" si="4"/>
        <v/>
      </c>
      <c r="D149" s="35"/>
      <c r="E149" s="35"/>
      <c r="F149" s="35"/>
      <c r="G149" s="35"/>
      <c r="H149" s="35"/>
      <c r="I149" s="35"/>
      <c r="J149" s="35"/>
    </row>
    <row r="150" spans="1:10" x14ac:dyDescent="0.2">
      <c r="A150" s="34"/>
      <c r="B150" s="34"/>
      <c r="C150" s="64" t="str">
        <f t="shared" si="4"/>
        <v/>
      </c>
      <c r="D150" s="35"/>
      <c r="E150" s="35"/>
      <c r="F150" s="35"/>
      <c r="G150" s="35"/>
      <c r="H150" s="35"/>
      <c r="I150" s="35"/>
      <c r="J150" s="35"/>
    </row>
    <row r="151" spans="1:10" x14ac:dyDescent="0.2">
      <c r="A151" s="34"/>
      <c r="B151" s="34"/>
      <c r="C151" s="64" t="str">
        <f t="shared" si="4"/>
        <v/>
      </c>
      <c r="D151" s="35"/>
      <c r="E151" s="35"/>
      <c r="F151" s="35"/>
      <c r="G151" s="35"/>
      <c r="H151" s="35"/>
      <c r="I151" s="35"/>
      <c r="J151" s="35"/>
    </row>
    <row r="152" spans="1:10" x14ac:dyDescent="0.2">
      <c r="A152" s="34"/>
      <c r="B152" s="34"/>
      <c r="C152" s="64" t="str">
        <f t="shared" si="4"/>
        <v/>
      </c>
      <c r="D152" s="35"/>
      <c r="E152" s="35"/>
      <c r="F152" s="35"/>
      <c r="G152" s="35"/>
      <c r="H152" s="35"/>
      <c r="I152" s="35"/>
      <c r="J152" s="35"/>
    </row>
    <row r="153" spans="1:10" x14ac:dyDescent="0.2">
      <c r="A153" s="34"/>
      <c r="B153" s="34"/>
      <c r="C153" s="64" t="str">
        <f t="shared" si="4"/>
        <v/>
      </c>
      <c r="D153" s="35"/>
      <c r="E153" s="35"/>
      <c r="F153" s="35"/>
      <c r="G153" s="35"/>
      <c r="H153" s="35"/>
      <c r="I153" s="35"/>
      <c r="J153" s="35"/>
    </row>
    <row r="154" spans="1:10" x14ac:dyDescent="0.2">
      <c r="A154" s="34"/>
      <c r="B154" s="34"/>
      <c r="C154" s="64" t="str">
        <f t="shared" si="4"/>
        <v/>
      </c>
      <c r="D154" s="35"/>
      <c r="E154" s="35"/>
      <c r="F154" s="35"/>
      <c r="G154" s="35"/>
      <c r="H154" s="35"/>
      <c r="I154" s="35"/>
      <c r="J154" s="35"/>
    </row>
    <row r="155" spans="1:10" x14ac:dyDescent="0.2">
      <c r="A155" s="34"/>
      <c r="B155" s="34"/>
      <c r="C155" s="64" t="str">
        <f t="shared" si="4"/>
        <v/>
      </c>
      <c r="D155" s="35"/>
      <c r="E155" s="35"/>
      <c r="F155" s="35"/>
      <c r="G155" s="35"/>
      <c r="H155" s="35"/>
      <c r="I155" s="35"/>
      <c r="J155" s="35"/>
    </row>
    <row r="156" spans="1:10" x14ac:dyDescent="0.2">
      <c r="A156" s="34"/>
      <c r="B156" s="34"/>
      <c r="C156" s="64" t="str">
        <f t="shared" si="4"/>
        <v/>
      </c>
      <c r="D156" s="35"/>
      <c r="E156" s="35"/>
      <c r="F156" s="35"/>
      <c r="G156" s="35"/>
      <c r="H156" s="35"/>
      <c r="I156" s="35"/>
      <c r="J156" s="35"/>
    </row>
    <row r="157" spans="1:10" x14ac:dyDescent="0.2">
      <c r="A157" s="34"/>
      <c r="B157" s="34"/>
      <c r="C157" s="64" t="str">
        <f t="shared" si="4"/>
        <v/>
      </c>
      <c r="D157" s="35"/>
      <c r="E157" s="35"/>
      <c r="F157" s="35"/>
      <c r="G157" s="35"/>
      <c r="H157" s="35"/>
      <c r="I157" s="35"/>
      <c r="J157" s="35"/>
    </row>
    <row r="158" spans="1:10" x14ac:dyDescent="0.2">
      <c r="A158" s="34"/>
      <c r="B158" s="34"/>
      <c r="C158" s="64" t="str">
        <f t="shared" si="4"/>
        <v/>
      </c>
      <c r="D158" s="35"/>
      <c r="E158" s="35"/>
      <c r="F158" s="35"/>
      <c r="G158" s="35"/>
      <c r="H158" s="35"/>
      <c r="I158" s="35"/>
      <c r="J158" s="35"/>
    </row>
    <row r="159" spans="1:10" x14ac:dyDescent="0.2">
      <c r="A159" s="37"/>
      <c r="B159" s="37"/>
      <c r="C159" s="65" t="str">
        <f t="shared" si="4"/>
        <v/>
      </c>
      <c r="D159" s="39"/>
      <c r="E159" s="39"/>
      <c r="F159" s="39"/>
      <c r="G159" s="39"/>
      <c r="H159" s="39"/>
      <c r="I159" s="39"/>
      <c r="J159" s="39"/>
    </row>
    <row r="160" spans="1:10" x14ac:dyDescent="0.2">
      <c r="A160" s="37"/>
      <c r="B160" s="37"/>
      <c r="C160" s="66" t="str">
        <f t="shared" si="4"/>
        <v/>
      </c>
      <c r="D160" s="39"/>
      <c r="E160" s="39"/>
      <c r="F160" s="39"/>
      <c r="G160" s="39"/>
      <c r="H160" s="39"/>
      <c r="I160" s="39"/>
      <c r="J160" s="39"/>
    </row>
    <row r="161" spans="1:10" x14ac:dyDescent="0.2">
      <c r="A161" s="37"/>
      <c r="B161" s="37"/>
      <c r="C161" s="66" t="str">
        <f t="shared" si="4"/>
        <v/>
      </c>
      <c r="D161" s="39"/>
      <c r="E161" s="39"/>
      <c r="F161" s="39"/>
      <c r="G161" s="39"/>
      <c r="H161" s="39"/>
      <c r="I161" s="39"/>
      <c r="J161" s="39"/>
    </row>
  </sheetData>
  <sheetProtection formatCells="0" formatColumns="0" formatRows="0"/>
  <mergeCells count="16">
    <mergeCell ref="A1:B1"/>
    <mergeCell ref="C2:D2"/>
    <mergeCell ref="E2:G2"/>
    <mergeCell ref="L2:N2"/>
    <mergeCell ref="E3:H3"/>
    <mergeCell ref="L3:O7"/>
    <mergeCell ref="B4:C4"/>
    <mergeCell ref="A6:B6"/>
    <mergeCell ref="C6:C7"/>
    <mergeCell ref="D6:D7"/>
    <mergeCell ref="E6:E7"/>
    <mergeCell ref="F6:F7"/>
    <mergeCell ref="G6:G7"/>
    <mergeCell ref="H6:H7"/>
    <mergeCell ref="I6:I7"/>
    <mergeCell ref="J6:J7"/>
  </mergeCells>
  <conditionalFormatting sqref="L3:O7">
    <cfRule type="notContainsBlanks" dxfId="16" priority="1">
      <formula>LEN(TRIM(L3))&gt;0</formula>
    </cfRule>
  </conditionalFormatting>
  <printOptions horizontalCentered="1" verticalCentered="1"/>
  <pageMargins left="0.25" right="0.25" top="0.75" bottom="0.75" header="0.3" footer="0.3"/>
  <pageSetup paperSize="9" scale="86"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MK160"/>
  <sheetViews>
    <sheetView zoomScale="85" zoomScaleNormal="85" workbookViewId="0">
      <pane ySplit="7" topLeftCell="A8" activePane="bottomLeft" state="frozen"/>
      <selection activeCell="L3" sqref="L3:O7"/>
      <selection pane="bottomLeft" activeCell="I9" sqref="I9"/>
    </sheetView>
  </sheetViews>
  <sheetFormatPr baseColWidth="10" defaultColWidth="9.140625" defaultRowHeight="12.75" x14ac:dyDescent="0.2"/>
  <cols>
    <col min="1" max="1" width="8.28515625" style="31"/>
    <col min="2" max="2" width="7.42578125" style="31"/>
    <col min="3" max="3" width="11" style="31"/>
    <col min="4" max="4" width="11.7109375" style="31"/>
    <col min="5" max="5" width="15.28515625" style="31"/>
    <col min="6" max="6" width="12.28515625" style="31"/>
    <col min="7" max="7" width="14.85546875" style="31" customWidth="1"/>
    <col min="8" max="8" width="42.5703125" style="31"/>
    <col min="9" max="9" width="24" style="31"/>
    <col min="10" max="10" width="23.140625" style="31"/>
    <col min="11" max="11" width="13.7109375" style="32"/>
    <col min="12" max="24" width="13.7109375" style="33"/>
    <col min="25" max="1025" width="13.7109375" style="31"/>
    <col min="1026" max="16384" width="9.140625" style="12"/>
  </cols>
  <sheetData>
    <row r="1" spans="1:1025" s="54" customFormat="1" x14ac:dyDescent="0.2">
      <c r="A1" s="145" t="str">
        <f>Configuration!$B$10</f>
        <v>2016-2017</v>
      </c>
      <c r="B1" s="145"/>
      <c r="C1" s="50"/>
      <c r="D1" s="50"/>
      <c r="E1" s="50"/>
      <c r="F1" s="50"/>
      <c r="G1" s="50"/>
      <c r="H1" s="50"/>
      <c r="I1" s="50"/>
      <c r="J1" s="51"/>
      <c r="K1" s="52"/>
      <c r="L1" s="53"/>
      <c r="M1" s="53"/>
      <c r="N1" s="53"/>
      <c r="O1" s="53"/>
      <c r="P1" s="53"/>
      <c r="Q1" s="53"/>
      <c r="R1" s="53"/>
      <c r="S1" s="53"/>
      <c r="T1" s="53"/>
      <c r="U1" s="53"/>
      <c r="V1" s="53"/>
      <c r="W1" s="53"/>
      <c r="X1" s="53"/>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c r="AGU1" s="50"/>
      <c r="AGV1" s="50"/>
      <c r="AGW1" s="50"/>
      <c r="AGX1" s="50"/>
      <c r="AGY1" s="50"/>
      <c r="AGZ1" s="50"/>
      <c r="AHA1" s="50"/>
      <c r="AHB1" s="50"/>
      <c r="AHC1" s="50"/>
      <c r="AHD1" s="50"/>
      <c r="AHE1" s="50"/>
      <c r="AHF1" s="50"/>
      <c r="AHG1" s="50"/>
      <c r="AHH1" s="50"/>
      <c r="AHI1" s="50"/>
      <c r="AHJ1" s="50"/>
      <c r="AHK1" s="50"/>
      <c r="AHL1" s="50"/>
      <c r="AHM1" s="50"/>
      <c r="AHN1" s="50"/>
      <c r="AHO1" s="50"/>
      <c r="AHP1" s="50"/>
      <c r="AHQ1" s="50"/>
      <c r="AHR1" s="50"/>
      <c r="AHS1" s="50"/>
      <c r="AHT1" s="50"/>
      <c r="AHU1" s="50"/>
      <c r="AHV1" s="50"/>
      <c r="AHW1" s="50"/>
      <c r="AHX1" s="50"/>
      <c r="AHY1" s="50"/>
      <c r="AHZ1" s="50"/>
      <c r="AIA1" s="50"/>
      <c r="AIB1" s="50"/>
      <c r="AIC1" s="50"/>
      <c r="AID1" s="50"/>
      <c r="AIE1" s="50"/>
      <c r="AIF1" s="50"/>
      <c r="AIG1" s="50"/>
      <c r="AIH1" s="50"/>
      <c r="AII1" s="50"/>
      <c r="AIJ1" s="50"/>
      <c r="AIK1" s="50"/>
      <c r="AIL1" s="50"/>
      <c r="AIM1" s="50"/>
      <c r="AIN1" s="50"/>
      <c r="AIO1" s="50"/>
      <c r="AIP1" s="50"/>
      <c r="AIQ1" s="50"/>
      <c r="AIR1" s="50"/>
      <c r="AIS1" s="50"/>
      <c r="AIT1" s="50"/>
      <c r="AIU1" s="50"/>
      <c r="AIV1" s="50"/>
      <c r="AIW1" s="50"/>
      <c r="AIX1" s="50"/>
      <c r="AIY1" s="50"/>
      <c r="AIZ1" s="50"/>
      <c r="AJA1" s="50"/>
      <c r="AJB1" s="50"/>
      <c r="AJC1" s="50"/>
      <c r="AJD1" s="50"/>
      <c r="AJE1" s="50"/>
      <c r="AJF1" s="50"/>
      <c r="AJG1" s="50"/>
      <c r="AJH1" s="50"/>
      <c r="AJI1" s="50"/>
      <c r="AJJ1" s="50"/>
      <c r="AJK1" s="50"/>
      <c r="AJL1" s="50"/>
      <c r="AJM1" s="50"/>
      <c r="AJN1" s="50"/>
      <c r="AJO1" s="50"/>
      <c r="AJP1" s="50"/>
      <c r="AJQ1" s="50"/>
      <c r="AJR1" s="50"/>
      <c r="AJS1" s="50"/>
      <c r="AJT1" s="50"/>
      <c r="AJU1" s="50"/>
      <c r="AJV1" s="50"/>
      <c r="AJW1" s="50"/>
      <c r="AJX1" s="50"/>
      <c r="AJY1" s="50"/>
      <c r="AJZ1" s="50"/>
      <c r="AKA1" s="50"/>
      <c r="AKB1" s="50"/>
      <c r="AKC1" s="50"/>
      <c r="AKD1" s="50"/>
      <c r="AKE1" s="50"/>
      <c r="AKF1" s="50"/>
      <c r="AKG1" s="50"/>
      <c r="AKH1" s="50"/>
      <c r="AKI1" s="50"/>
      <c r="AKJ1" s="50"/>
      <c r="AKK1" s="50"/>
      <c r="AKL1" s="50"/>
      <c r="AKM1" s="50"/>
      <c r="AKN1" s="50"/>
      <c r="AKO1" s="50"/>
      <c r="AKP1" s="50"/>
      <c r="AKQ1" s="50"/>
      <c r="AKR1" s="50"/>
      <c r="AKS1" s="50"/>
      <c r="AKT1" s="50"/>
      <c r="AKU1" s="50"/>
      <c r="AKV1" s="50"/>
      <c r="AKW1" s="50"/>
      <c r="AKX1" s="50"/>
      <c r="AKY1" s="50"/>
      <c r="AKZ1" s="50"/>
      <c r="ALA1" s="50"/>
      <c r="ALB1" s="50"/>
      <c r="ALC1" s="50"/>
      <c r="ALD1" s="50"/>
      <c r="ALE1" s="50"/>
      <c r="ALF1" s="50"/>
      <c r="ALG1" s="50"/>
      <c r="ALH1" s="50"/>
      <c r="ALI1" s="50"/>
      <c r="ALJ1" s="50"/>
      <c r="ALK1" s="50"/>
      <c r="ALL1" s="50"/>
      <c r="ALM1" s="50"/>
      <c r="ALN1" s="50"/>
      <c r="ALO1" s="50"/>
      <c r="ALP1" s="50"/>
      <c r="ALQ1" s="50"/>
      <c r="ALR1" s="50"/>
      <c r="ALS1" s="50"/>
      <c r="ALT1" s="50"/>
      <c r="ALU1" s="50"/>
      <c r="ALV1" s="50"/>
      <c r="ALW1" s="50"/>
      <c r="ALX1" s="50"/>
      <c r="ALY1" s="50"/>
      <c r="ALZ1" s="50"/>
      <c r="AMA1" s="50"/>
      <c r="AMB1" s="50"/>
      <c r="AMC1" s="50"/>
      <c r="AMD1" s="50"/>
      <c r="AME1" s="50"/>
      <c r="AMF1" s="50"/>
      <c r="AMG1" s="50"/>
      <c r="AMH1" s="50"/>
      <c r="AMI1" s="50"/>
      <c r="AMJ1" s="50"/>
      <c r="AMK1" s="50"/>
    </row>
    <row r="2" spans="1:1025" s="54" customFormat="1" ht="27.6" customHeight="1" x14ac:dyDescent="0.2">
      <c r="A2" s="55" t="s">
        <v>44</v>
      </c>
      <c r="B2" s="55" t="str">
        <f>Configuration!$B$13</f>
        <v>niveau</v>
      </c>
      <c r="C2" s="146" t="s">
        <v>45</v>
      </c>
      <c r="D2" s="146"/>
      <c r="E2" s="147" t="str">
        <f>Configuration!$B$14</f>
        <v>Mr DUPONT</v>
      </c>
      <c r="F2" s="147"/>
      <c r="G2" s="147"/>
      <c r="I2" s="56" t="s">
        <v>46</v>
      </c>
      <c r="J2" s="57" t="s">
        <v>70</v>
      </c>
      <c r="K2" s="52"/>
      <c r="L2" s="148" t="s">
        <v>48</v>
      </c>
      <c r="M2" s="148"/>
      <c r="N2" s="148"/>
      <c r="O2" s="58"/>
      <c r="P2" s="53"/>
      <c r="Q2" s="53"/>
      <c r="R2" s="53"/>
      <c r="S2" s="53"/>
      <c r="T2" s="53"/>
      <c r="U2" s="53"/>
      <c r="V2" s="53"/>
      <c r="W2" s="53"/>
      <c r="X2" s="53"/>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row>
    <row r="3" spans="1:1025" s="54" customFormat="1" ht="29.85" customHeight="1" x14ac:dyDescent="0.2">
      <c r="A3" s="51"/>
      <c r="B3" s="50"/>
      <c r="C3" s="50"/>
      <c r="D3" s="51"/>
      <c r="E3" s="149" t="s">
        <v>49</v>
      </c>
      <c r="F3" s="149"/>
      <c r="G3" s="149"/>
      <c r="H3" s="149"/>
      <c r="I3" s="50"/>
      <c r="J3" s="51"/>
      <c r="K3" s="52"/>
      <c r="L3" s="153" t="str">
        <f ca="1">IF('Planning annuel'!S25=0,"",'Planning annuel'!S25)</f>
        <v/>
      </c>
      <c r="M3" s="153"/>
      <c r="N3" s="153"/>
      <c r="O3" s="153"/>
      <c r="P3" s="53"/>
      <c r="Q3" s="53"/>
      <c r="R3" s="53"/>
      <c r="S3" s="53"/>
      <c r="T3" s="53"/>
      <c r="U3" s="53"/>
      <c r="V3" s="53"/>
      <c r="W3" s="53"/>
      <c r="X3" s="53"/>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c r="ALZ3" s="50"/>
      <c r="AMA3" s="50"/>
      <c r="AMB3" s="50"/>
      <c r="AMC3" s="50"/>
      <c r="AMD3" s="50"/>
      <c r="AME3" s="50"/>
      <c r="AMF3" s="50"/>
      <c r="AMG3" s="50"/>
      <c r="AMH3" s="50"/>
      <c r="AMI3" s="50"/>
      <c r="AMJ3" s="50"/>
      <c r="AMK3" s="50"/>
    </row>
    <row r="4" spans="1:1025" s="54" customFormat="1" x14ac:dyDescent="0.2">
      <c r="A4" s="59" t="s">
        <v>50</v>
      </c>
      <c r="B4" s="154">
        <f>Lundi!$B$4+3</f>
        <v>42894</v>
      </c>
      <c r="C4" s="154"/>
      <c r="D4" s="50"/>
      <c r="E4" s="50"/>
      <c r="F4" s="50"/>
      <c r="G4" s="50"/>
      <c r="H4" s="50"/>
      <c r="I4" s="50"/>
      <c r="J4" s="51"/>
      <c r="K4" s="52"/>
      <c r="L4" s="153"/>
      <c r="M4" s="153"/>
      <c r="N4" s="153"/>
      <c r="O4" s="153"/>
      <c r="P4" s="53"/>
      <c r="Q4" s="53"/>
      <c r="R4" s="53"/>
      <c r="S4" s="53"/>
      <c r="T4" s="53"/>
      <c r="U4" s="53"/>
      <c r="V4" s="53"/>
      <c r="W4" s="53"/>
      <c r="X4" s="53"/>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c r="AMK4" s="50"/>
    </row>
    <row r="5" spans="1:1025" s="54" customFormat="1" x14ac:dyDescent="0.2">
      <c r="A5" s="50"/>
      <c r="B5" s="50"/>
      <c r="C5" s="50"/>
      <c r="D5" s="50"/>
      <c r="E5" s="50"/>
      <c r="F5" s="50"/>
      <c r="G5" s="50"/>
      <c r="H5" s="50"/>
      <c r="I5" s="50"/>
      <c r="J5" s="50"/>
      <c r="K5" s="52"/>
      <c r="L5" s="153"/>
      <c r="M5" s="153"/>
      <c r="N5" s="153"/>
      <c r="O5" s="153"/>
      <c r="P5" s="53"/>
      <c r="Q5" s="53"/>
      <c r="R5" s="53"/>
      <c r="S5" s="53"/>
      <c r="T5" s="53"/>
      <c r="U5" s="53"/>
      <c r="V5" s="53"/>
      <c r="W5" s="53"/>
      <c r="X5" s="53"/>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c r="OI5" s="50"/>
      <c r="OJ5" s="50"/>
      <c r="OK5" s="50"/>
      <c r="OL5" s="50"/>
      <c r="OM5" s="50"/>
      <c r="ON5" s="50"/>
      <c r="OO5" s="50"/>
      <c r="OP5" s="50"/>
      <c r="OQ5" s="50"/>
      <c r="OR5" s="50"/>
      <c r="OS5" s="50"/>
      <c r="OT5" s="50"/>
      <c r="OU5" s="50"/>
      <c r="OV5" s="50"/>
      <c r="OW5" s="50"/>
      <c r="OX5" s="50"/>
      <c r="OY5" s="50"/>
      <c r="OZ5" s="50"/>
      <c r="PA5" s="50"/>
      <c r="PB5" s="50"/>
      <c r="PC5" s="50"/>
      <c r="PD5" s="50"/>
      <c r="PE5" s="50"/>
      <c r="PF5" s="50"/>
      <c r="PG5" s="50"/>
      <c r="PH5" s="50"/>
      <c r="PI5" s="50"/>
      <c r="PJ5" s="50"/>
      <c r="PK5" s="50"/>
      <c r="PL5" s="50"/>
      <c r="PM5" s="50"/>
      <c r="PN5" s="50"/>
      <c r="PO5" s="50"/>
      <c r="PP5" s="50"/>
      <c r="PQ5" s="50"/>
      <c r="PR5" s="50"/>
      <c r="PS5" s="50"/>
      <c r="PT5" s="50"/>
      <c r="PU5" s="50"/>
      <c r="PV5" s="50"/>
      <c r="PW5" s="50"/>
      <c r="PX5" s="50"/>
      <c r="PY5" s="50"/>
      <c r="PZ5" s="50"/>
      <c r="QA5" s="50"/>
      <c r="QB5" s="50"/>
      <c r="QC5" s="50"/>
      <c r="QD5" s="50"/>
      <c r="QE5" s="50"/>
      <c r="QF5" s="50"/>
      <c r="QG5" s="50"/>
      <c r="QH5" s="50"/>
      <c r="QI5" s="50"/>
      <c r="QJ5" s="50"/>
      <c r="QK5" s="50"/>
      <c r="QL5" s="50"/>
      <c r="QM5" s="50"/>
      <c r="QN5" s="50"/>
      <c r="QO5" s="50"/>
      <c r="QP5" s="50"/>
      <c r="QQ5" s="50"/>
      <c r="QR5" s="50"/>
      <c r="QS5" s="50"/>
      <c r="QT5" s="50"/>
      <c r="QU5" s="50"/>
      <c r="QV5" s="50"/>
      <c r="QW5" s="50"/>
      <c r="QX5" s="50"/>
      <c r="QY5" s="50"/>
      <c r="QZ5" s="50"/>
      <c r="RA5" s="50"/>
      <c r="RB5" s="50"/>
      <c r="RC5" s="50"/>
      <c r="RD5" s="50"/>
      <c r="RE5" s="50"/>
      <c r="RF5" s="50"/>
      <c r="RG5" s="50"/>
      <c r="RH5" s="50"/>
      <c r="RI5" s="50"/>
      <c r="RJ5" s="50"/>
      <c r="RK5" s="50"/>
      <c r="RL5" s="50"/>
      <c r="RM5" s="50"/>
      <c r="RN5" s="50"/>
      <c r="RO5" s="50"/>
      <c r="RP5" s="50"/>
      <c r="RQ5" s="50"/>
      <c r="RR5" s="50"/>
      <c r="RS5" s="50"/>
      <c r="RT5" s="50"/>
      <c r="RU5" s="50"/>
      <c r="RV5" s="50"/>
      <c r="RW5" s="50"/>
      <c r="RX5" s="50"/>
      <c r="RY5" s="50"/>
      <c r="RZ5" s="50"/>
      <c r="SA5" s="50"/>
      <c r="SB5" s="50"/>
      <c r="SC5" s="50"/>
      <c r="SD5" s="50"/>
      <c r="SE5" s="50"/>
      <c r="SF5" s="50"/>
      <c r="SG5" s="50"/>
      <c r="SH5" s="50"/>
      <c r="SI5" s="50"/>
      <c r="SJ5" s="50"/>
      <c r="SK5" s="50"/>
      <c r="SL5" s="50"/>
      <c r="SM5" s="50"/>
      <c r="SN5" s="50"/>
      <c r="SO5" s="50"/>
      <c r="SP5" s="50"/>
      <c r="SQ5" s="50"/>
      <c r="SR5" s="50"/>
      <c r="SS5" s="50"/>
      <c r="ST5" s="50"/>
      <c r="SU5" s="50"/>
      <c r="SV5" s="50"/>
      <c r="SW5" s="50"/>
      <c r="SX5" s="50"/>
      <c r="SY5" s="50"/>
      <c r="SZ5" s="50"/>
      <c r="TA5" s="50"/>
      <c r="TB5" s="50"/>
      <c r="TC5" s="50"/>
      <c r="TD5" s="50"/>
      <c r="TE5" s="50"/>
      <c r="TF5" s="50"/>
      <c r="TG5" s="50"/>
      <c r="TH5" s="50"/>
      <c r="TI5" s="50"/>
      <c r="TJ5" s="50"/>
      <c r="TK5" s="50"/>
      <c r="TL5" s="50"/>
      <c r="TM5" s="50"/>
      <c r="TN5" s="50"/>
      <c r="TO5" s="50"/>
      <c r="TP5" s="50"/>
      <c r="TQ5" s="50"/>
      <c r="TR5" s="50"/>
      <c r="TS5" s="50"/>
      <c r="TT5" s="50"/>
      <c r="TU5" s="50"/>
      <c r="TV5" s="50"/>
      <c r="TW5" s="50"/>
      <c r="TX5" s="50"/>
      <c r="TY5" s="50"/>
      <c r="TZ5" s="50"/>
      <c r="UA5" s="50"/>
      <c r="UB5" s="50"/>
      <c r="UC5" s="50"/>
      <c r="UD5" s="50"/>
      <c r="UE5" s="50"/>
      <c r="UF5" s="50"/>
      <c r="UG5" s="50"/>
      <c r="UH5" s="50"/>
      <c r="UI5" s="50"/>
      <c r="UJ5" s="50"/>
      <c r="UK5" s="50"/>
      <c r="UL5" s="50"/>
      <c r="UM5" s="50"/>
      <c r="UN5" s="50"/>
      <c r="UO5" s="50"/>
      <c r="UP5" s="50"/>
      <c r="UQ5" s="50"/>
      <c r="UR5" s="50"/>
      <c r="US5" s="50"/>
      <c r="UT5" s="50"/>
      <c r="UU5" s="50"/>
      <c r="UV5" s="50"/>
      <c r="UW5" s="50"/>
      <c r="UX5" s="50"/>
      <c r="UY5" s="50"/>
      <c r="UZ5" s="50"/>
      <c r="VA5" s="50"/>
      <c r="VB5" s="50"/>
      <c r="VC5" s="50"/>
      <c r="VD5" s="50"/>
      <c r="VE5" s="50"/>
      <c r="VF5" s="50"/>
      <c r="VG5" s="50"/>
      <c r="VH5" s="50"/>
      <c r="VI5" s="50"/>
      <c r="VJ5" s="50"/>
      <c r="VK5" s="50"/>
      <c r="VL5" s="50"/>
      <c r="VM5" s="50"/>
      <c r="VN5" s="50"/>
      <c r="VO5" s="50"/>
      <c r="VP5" s="50"/>
      <c r="VQ5" s="50"/>
      <c r="VR5" s="50"/>
      <c r="VS5" s="50"/>
      <c r="VT5" s="50"/>
      <c r="VU5" s="50"/>
      <c r="VV5" s="50"/>
      <c r="VW5" s="50"/>
      <c r="VX5" s="50"/>
      <c r="VY5" s="50"/>
      <c r="VZ5" s="50"/>
      <c r="WA5" s="50"/>
      <c r="WB5" s="50"/>
      <c r="WC5" s="50"/>
      <c r="WD5" s="50"/>
      <c r="WE5" s="50"/>
      <c r="WF5" s="50"/>
      <c r="WG5" s="50"/>
      <c r="WH5" s="50"/>
      <c r="WI5" s="50"/>
      <c r="WJ5" s="50"/>
      <c r="WK5" s="50"/>
      <c r="WL5" s="50"/>
      <c r="WM5" s="50"/>
      <c r="WN5" s="50"/>
      <c r="WO5" s="50"/>
      <c r="WP5" s="50"/>
      <c r="WQ5" s="50"/>
      <c r="WR5" s="50"/>
      <c r="WS5" s="50"/>
      <c r="WT5" s="50"/>
      <c r="WU5" s="50"/>
      <c r="WV5" s="50"/>
      <c r="WW5" s="50"/>
      <c r="WX5" s="50"/>
      <c r="WY5" s="50"/>
      <c r="WZ5" s="50"/>
      <c r="XA5" s="50"/>
      <c r="XB5" s="50"/>
      <c r="XC5" s="50"/>
      <c r="XD5" s="50"/>
      <c r="XE5" s="50"/>
      <c r="XF5" s="50"/>
      <c r="XG5" s="50"/>
      <c r="XH5" s="50"/>
      <c r="XI5" s="50"/>
      <c r="XJ5" s="50"/>
      <c r="XK5" s="50"/>
      <c r="XL5" s="50"/>
      <c r="XM5" s="50"/>
      <c r="XN5" s="50"/>
      <c r="XO5" s="50"/>
      <c r="XP5" s="50"/>
      <c r="XQ5" s="50"/>
      <c r="XR5" s="50"/>
      <c r="XS5" s="50"/>
      <c r="XT5" s="50"/>
      <c r="XU5" s="50"/>
      <c r="XV5" s="50"/>
      <c r="XW5" s="50"/>
      <c r="XX5" s="50"/>
      <c r="XY5" s="50"/>
      <c r="XZ5" s="50"/>
      <c r="YA5" s="50"/>
      <c r="YB5" s="50"/>
      <c r="YC5" s="50"/>
      <c r="YD5" s="50"/>
      <c r="YE5" s="50"/>
      <c r="YF5" s="50"/>
      <c r="YG5" s="50"/>
      <c r="YH5" s="50"/>
      <c r="YI5" s="50"/>
      <c r="YJ5" s="50"/>
      <c r="YK5" s="50"/>
      <c r="YL5" s="50"/>
      <c r="YM5" s="50"/>
      <c r="YN5" s="50"/>
      <c r="YO5" s="50"/>
      <c r="YP5" s="50"/>
      <c r="YQ5" s="50"/>
      <c r="YR5" s="50"/>
      <c r="YS5" s="50"/>
      <c r="YT5" s="50"/>
      <c r="YU5" s="50"/>
      <c r="YV5" s="50"/>
      <c r="YW5" s="50"/>
      <c r="YX5" s="50"/>
      <c r="YY5" s="50"/>
      <c r="YZ5" s="50"/>
      <c r="ZA5" s="50"/>
      <c r="ZB5" s="50"/>
      <c r="ZC5" s="50"/>
      <c r="ZD5" s="50"/>
      <c r="ZE5" s="50"/>
      <c r="ZF5" s="50"/>
      <c r="ZG5" s="50"/>
      <c r="ZH5" s="50"/>
      <c r="ZI5" s="50"/>
      <c r="ZJ5" s="50"/>
      <c r="ZK5" s="50"/>
      <c r="ZL5" s="50"/>
      <c r="ZM5" s="50"/>
      <c r="ZN5" s="50"/>
      <c r="ZO5" s="50"/>
      <c r="ZP5" s="50"/>
      <c r="ZQ5" s="50"/>
      <c r="ZR5" s="50"/>
      <c r="ZS5" s="50"/>
      <c r="ZT5" s="50"/>
      <c r="ZU5" s="50"/>
      <c r="ZV5" s="50"/>
      <c r="ZW5" s="50"/>
      <c r="ZX5" s="50"/>
      <c r="ZY5" s="50"/>
      <c r="ZZ5" s="50"/>
      <c r="AAA5" s="50"/>
      <c r="AAB5" s="50"/>
      <c r="AAC5" s="50"/>
      <c r="AAD5" s="50"/>
      <c r="AAE5" s="50"/>
      <c r="AAF5" s="50"/>
      <c r="AAG5" s="50"/>
      <c r="AAH5" s="50"/>
      <c r="AAI5" s="50"/>
      <c r="AAJ5" s="50"/>
      <c r="AAK5" s="50"/>
      <c r="AAL5" s="50"/>
      <c r="AAM5" s="50"/>
      <c r="AAN5" s="50"/>
      <c r="AAO5" s="50"/>
      <c r="AAP5" s="50"/>
      <c r="AAQ5" s="50"/>
      <c r="AAR5" s="50"/>
      <c r="AAS5" s="50"/>
      <c r="AAT5" s="50"/>
      <c r="AAU5" s="50"/>
      <c r="AAV5" s="50"/>
      <c r="AAW5" s="50"/>
      <c r="AAX5" s="50"/>
      <c r="AAY5" s="50"/>
      <c r="AAZ5" s="50"/>
      <c r="ABA5" s="50"/>
      <c r="ABB5" s="50"/>
      <c r="ABC5" s="50"/>
      <c r="ABD5" s="50"/>
      <c r="ABE5" s="50"/>
      <c r="ABF5" s="50"/>
      <c r="ABG5" s="50"/>
      <c r="ABH5" s="50"/>
      <c r="ABI5" s="50"/>
      <c r="ABJ5" s="50"/>
      <c r="ABK5" s="50"/>
      <c r="ABL5" s="50"/>
      <c r="ABM5" s="50"/>
      <c r="ABN5" s="50"/>
      <c r="ABO5" s="50"/>
      <c r="ABP5" s="50"/>
      <c r="ABQ5" s="50"/>
      <c r="ABR5" s="50"/>
      <c r="ABS5" s="50"/>
      <c r="ABT5" s="50"/>
      <c r="ABU5" s="50"/>
      <c r="ABV5" s="50"/>
      <c r="ABW5" s="50"/>
      <c r="ABX5" s="50"/>
      <c r="ABY5" s="50"/>
      <c r="ABZ5" s="50"/>
      <c r="ACA5" s="50"/>
      <c r="ACB5" s="50"/>
      <c r="ACC5" s="50"/>
      <c r="ACD5" s="50"/>
      <c r="ACE5" s="50"/>
      <c r="ACF5" s="50"/>
      <c r="ACG5" s="50"/>
      <c r="ACH5" s="50"/>
      <c r="ACI5" s="50"/>
      <c r="ACJ5" s="50"/>
      <c r="ACK5" s="50"/>
      <c r="ACL5" s="50"/>
      <c r="ACM5" s="50"/>
      <c r="ACN5" s="50"/>
      <c r="ACO5" s="50"/>
      <c r="ACP5" s="50"/>
      <c r="ACQ5" s="50"/>
      <c r="ACR5" s="50"/>
      <c r="ACS5" s="50"/>
      <c r="ACT5" s="50"/>
      <c r="ACU5" s="50"/>
      <c r="ACV5" s="50"/>
      <c r="ACW5" s="50"/>
      <c r="ACX5" s="50"/>
      <c r="ACY5" s="50"/>
      <c r="ACZ5" s="50"/>
      <c r="ADA5" s="50"/>
      <c r="ADB5" s="50"/>
      <c r="ADC5" s="50"/>
      <c r="ADD5" s="50"/>
      <c r="ADE5" s="50"/>
      <c r="ADF5" s="50"/>
      <c r="ADG5" s="50"/>
      <c r="ADH5" s="50"/>
      <c r="ADI5" s="50"/>
      <c r="ADJ5" s="50"/>
      <c r="ADK5" s="50"/>
      <c r="ADL5" s="50"/>
      <c r="ADM5" s="50"/>
      <c r="ADN5" s="50"/>
      <c r="ADO5" s="50"/>
      <c r="ADP5" s="50"/>
      <c r="ADQ5" s="50"/>
      <c r="ADR5" s="50"/>
      <c r="ADS5" s="50"/>
      <c r="ADT5" s="50"/>
      <c r="ADU5" s="50"/>
      <c r="ADV5" s="50"/>
      <c r="ADW5" s="50"/>
      <c r="ADX5" s="50"/>
      <c r="ADY5" s="50"/>
      <c r="ADZ5" s="50"/>
      <c r="AEA5" s="50"/>
      <c r="AEB5" s="50"/>
      <c r="AEC5" s="50"/>
      <c r="AED5" s="50"/>
      <c r="AEE5" s="50"/>
      <c r="AEF5" s="50"/>
      <c r="AEG5" s="50"/>
      <c r="AEH5" s="50"/>
      <c r="AEI5" s="50"/>
      <c r="AEJ5" s="50"/>
      <c r="AEK5" s="50"/>
      <c r="AEL5" s="50"/>
      <c r="AEM5" s="50"/>
      <c r="AEN5" s="50"/>
      <c r="AEO5" s="50"/>
      <c r="AEP5" s="50"/>
      <c r="AEQ5" s="50"/>
      <c r="AER5" s="50"/>
      <c r="AES5" s="50"/>
      <c r="AET5" s="50"/>
      <c r="AEU5" s="50"/>
      <c r="AEV5" s="50"/>
      <c r="AEW5" s="50"/>
      <c r="AEX5" s="50"/>
      <c r="AEY5" s="50"/>
      <c r="AEZ5" s="50"/>
      <c r="AFA5" s="50"/>
      <c r="AFB5" s="50"/>
      <c r="AFC5" s="50"/>
      <c r="AFD5" s="50"/>
      <c r="AFE5" s="50"/>
      <c r="AFF5" s="50"/>
      <c r="AFG5" s="50"/>
      <c r="AFH5" s="50"/>
      <c r="AFI5" s="50"/>
      <c r="AFJ5" s="50"/>
      <c r="AFK5" s="50"/>
      <c r="AFL5" s="50"/>
      <c r="AFM5" s="50"/>
      <c r="AFN5" s="50"/>
      <c r="AFO5" s="50"/>
      <c r="AFP5" s="50"/>
      <c r="AFQ5" s="50"/>
      <c r="AFR5" s="50"/>
      <c r="AFS5" s="50"/>
      <c r="AFT5" s="50"/>
      <c r="AFU5" s="50"/>
      <c r="AFV5" s="50"/>
      <c r="AFW5" s="50"/>
      <c r="AFX5" s="50"/>
      <c r="AFY5" s="50"/>
      <c r="AFZ5" s="50"/>
      <c r="AGA5" s="50"/>
      <c r="AGB5" s="50"/>
      <c r="AGC5" s="50"/>
      <c r="AGD5" s="50"/>
      <c r="AGE5" s="50"/>
      <c r="AGF5" s="50"/>
      <c r="AGG5" s="50"/>
      <c r="AGH5" s="50"/>
      <c r="AGI5" s="50"/>
      <c r="AGJ5" s="50"/>
      <c r="AGK5" s="50"/>
      <c r="AGL5" s="50"/>
      <c r="AGM5" s="50"/>
      <c r="AGN5" s="50"/>
      <c r="AGO5" s="50"/>
      <c r="AGP5" s="50"/>
      <c r="AGQ5" s="50"/>
      <c r="AGR5" s="50"/>
      <c r="AGS5" s="50"/>
      <c r="AGT5" s="50"/>
      <c r="AGU5" s="50"/>
      <c r="AGV5" s="50"/>
      <c r="AGW5" s="50"/>
      <c r="AGX5" s="50"/>
      <c r="AGY5" s="50"/>
      <c r="AGZ5" s="50"/>
      <c r="AHA5" s="50"/>
      <c r="AHB5" s="50"/>
      <c r="AHC5" s="50"/>
      <c r="AHD5" s="50"/>
      <c r="AHE5" s="50"/>
      <c r="AHF5" s="50"/>
      <c r="AHG5" s="50"/>
      <c r="AHH5" s="50"/>
      <c r="AHI5" s="50"/>
      <c r="AHJ5" s="50"/>
      <c r="AHK5" s="50"/>
      <c r="AHL5" s="50"/>
      <c r="AHM5" s="50"/>
      <c r="AHN5" s="50"/>
      <c r="AHO5" s="50"/>
      <c r="AHP5" s="50"/>
      <c r="AHQ5" s="50"/>
      <c r="AHR5" s="50"/>
      <c r="AHS5" s="50"/>
      <c r="AHT5" s="50"/>
      <c r="AHU5" s="50"/>
      <c r="AHV5" s="50"/>
      <c r="AHW5" s="50"/>
      <c r="AHX5" s="50"/>
      <c r="AHY5" s="50"/>
      <c r="AHZ5" s="50"/>
      <c r="AIA5" s="50"/>
      <c r="AIB5" s="50"/>
      <c r="AIC5" s="50"/>
      <c r="AID5" s="50"/>
      <c r="AIE5" s="50"/>
      <c r="AIF5" s="50"/>
      <c r="AIG5" s="50"/>
      <c r="AIH5" s="50"/>
      <c r="AII5" s="50"/>
      <c r="AIJ5" s="50"/>
      <c r="AIK5" s="50"/>
      <c r="AIL5" s="50"/>
      <c r="AIM5" s="50"/>
      <c r="AIN5" s="50"/>
      <c r="AIO5" s="50"/>
      <c r="AIP5" s="50"/>
      <c r="AIQ5" s="50"/>
      <c r="AIR5" s="50"/>
      <c r="AIS5" s="50"/>
      <c r="AIT5" s="50"/>
      <c r="AIU5" s="50"/>
      <c r="AIV5" s="50"/>
      <c r="AIW5" s="50"/>
      <c r="AIX5" s="50"/>
      <c r="AIY5" s="50"/>
      <c r="AIZ5" s="50"/>
      <c r="AJA5" s="50"/>
      <c r="AJB5" s="50"/>
      <c r="AJC5" s="50"/>
      <c r="AJD5" s="50"/>
      <c r="AJE5" s="50"/>
      <c r="AJF5" s="50"/>
      <c r="AJG5" s="50"/>
      <c r="AJH5" s="50"/>
      <c r="AJI5" s="50"/>
      <c r="AJJ5" s="50"/>
      <c r="AJK5" s="50"/>
      <c r="AJL5" s="50"/>
      <c r="AJM5" s="50"/>
      <c r="AJN5" s="50"/>
      <c r="AJO5" s="50"/>
      <c r="AJP5" s="50"/>
      <c r="AJQ5" s="50"/>
      <c r="AJR5" s="50"/>
      <c r="AJS5" s="50"/>
      <c r="AJT5" s="50"/>
      <c r="AJU5" s="50"/>
      <c r="AJV5" s="50"/>
      <c r="AJW5" s="50"/>
      <c r="AJX5" s="50"/>
      <c r="AJY5" s="50"/>
      <c r="AJZ5" s="50"/>
      <c r="AKA5" s="50"/>
      <c r="AKB5" s="50"/>
      <c r="AKC5" s="50"/>
      <c r="AKD5" s="50"/>
      <c r="AKE5" s="50"/>
      <c r="AKF5" s="50"/>
      <c r="AKG5" s="50"/>
      <c r="AKH5" s="50"/>
      <c r="AKI5" s="50"/>
      <c r="AKJ5" s="50"/>
      <c r="AKK5" s="50"/>
      <c r="AKL5" s="50"/>
      <c r="AKM5" s="50"/>
      <c r="AKN5" s="50"/>
      <c r="AKO5" s="50"/>
      <c r="AKP5" s="50"/>
      <c r="AKQ5" s="50"/>
      <c r="AKR5" s="50"/>
      <c r="AKS5" s="50"/>
      <c r="AKT5" s="50"/>
      <c r="AKU5" s="50"/>
      <c r="AKV5" s="50"/>
      <c r="AKW5" s="50"/>
      <c r="AKX5" s="50"/>
      <c r="AKY5" s="50"/>
      <c r="AKZ5" s="50"/>
      <c r="ALA5" s="50"/>
      <c r="ALB5" s="50"/>
      <c r="ALC5" s="50"/>
      <c r="ALD5" s="50"/>
      <c r="ALE5" s="50"/>
      <c r="ALF5" s="50"/>
      <c r="ALG5" s="50"/>
      <c r="ALH5" s="50"/>
      <c r="ALI5" s="50"/>
      <c r="ALJ5" s="50"/>
      <c r="ALK5" s="50"/>
      <c r="ALL5" s="50"/>
      <c r="ALM5" s="50"/>
      <c r="ALN5" s="50"/>
      <c r="ALO5" s="50"/>
      <c r="ALP5" s="50"/>
      <c r="ALQ5" s="50"/>
      <c r="ALR5" s="50"/>
      <c r="ALS5" s="50"/>
      <c r="ALT5" s="50"/>
      <c r="ALU5" s="50"/>
      <c r="ALV5" s="50"/>
      <c r="ALW5" s="50"/>
      <c r="ALX5" s="50"/>
      <c r="ALY5" s="50"/>
      <c r="ALZ5" s="50"/>
      <c r="AMA5" s="50"/>
      <c r="AMB5" s="50"/>
      <c r="AMC5" s="50"/>
      <c r="AMD5" s="50"/>
      <c r="AME5" s="50"/>
      <c r="AMF5" s="50"/>
      <c r="AMG5" s="50"/>
      <c r="AMH5" s="50"/>
      <c r="AMI5" s="50"/>
      <c r="AMJ5" s="50"/>
      <c r="AMK5" s="50"/>
    </row>
    <row r="6" spans="1:1025" s="62" customFormat="1" ht="12.75" customHeight="1" x14ac:dyDescent="0.2">
      <c r="A6" s="152" t="s">
        <v>51</v>
      </c>
      <c r="B6" s="152"/>
      <c r="C6" s="152" t="s">
        <v>52</v>
      </c>
      <c r="D6" s="152" t="s">
        <v>53</v>
      </c>
      <c r="E6" s="152" t="s">
        <v>54</v>
      </c>
      <c r="F6" s="152" t="s">
        <v>55</v>
      </c>
      <c r="G6" s="152" t="s">
        <v>56</v>
      </c>
      <c r="H6" s="152" t="s">
        <v>57</v>
      </c>
      <c r="I6" s="152" t="s">
        <v>58</v>
      </c>
      <c r="J6" s="152" t="s">
        <v>59</v>
      </c>
      <c r="K6" s="60"/>
      <c r="L6" s="153"/>
      <c r="M6" s="153"/>
      <c r="N6" s="153"/>
      <c r="O6" s="153"/>
      <c r="P6" s="61"/>
      <c r="Q6" s="61"/>
      <c r="R6" s="61"/>
      <c r="S6" s="61"/>
      <c r="T6" s="61"/>
      <c r="U6" s="61"/>
      <c r="V6" s="61"/>
      <c r="W6" s="61"/>
      <c r="X6" s="61"/>
    </row>
    <row r="7" spans="1:1025" s="54" customFormat="1" x14ac:dyDescent="0.2">
      <c r="A7" s="63" t="s">
        <v>60</v>
      </c>
      <c r="B7" s="63" t="s">
        <v>68</v>
      </c>
      <c r="C7" s="152"/>
      <c r="D7" s="152"/>
      <c r="E7" s="152"/>
      <c r="F7" s="152"/>
      <c r="G7" s="152"/>
      <c r="H7" s="152"/>
      <c r="I7" s="152"/>
      <c r="J7" s="152"/>
      <c r="K7" s="60"/>
      <c r="L7" s="153"/>
      <c r="M7" s="153"/>
      <c r="N7" s="153"/>
      <c r="O7" s="153"/>
      <c r="P7" s="53"/>
      <c r="Q7" s="53"/>
      <c r="R7" s="53"/>
      <c r="S7" s="53"/>
      <c r="T7" s="53"/>
      <c r="U7" s="53"/>
      <c r="V7" s="53"/>
      <c r="W7" s="53"/>
      <c r="X7" s="53"/>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c r="NQ7" s="50"/>
      <c r="NR7" s="50"/>
      <c r="NS7" s="50"/>
      <c r="NT7" s="50"/>
      <c r="NU7" s="50"/>
      <c r="NV7" s="50"/>
      <c r="NW7" s="50"/>
      <c r="NX7" s="50"/>
      <c r="NY7" s="50"/>
      <c r="NZ7" s="50"/>
      <c r="OA7" s="50"/>
      <c r="OB7" s="50"/>
      <c r="OC7" s="50"/>
      <c r="OD7" s="50"/>
      <c r="OE7" s="50"/>
      <c r="OF7" s="50"/>
      <c r="OG7" s="50"/>
      <c r="OH7" s="50"/>
      <c r="OI7" s="50"/>
      <c r="OJ7" s="50"/>
      <c r="OK7" s="50"/>
      <c r="OL7" s="50"/>
      <c r="OM7" s="50"/>
      <c r="ON7" s="50"/>
      <c r="OO7" s="50"/>
      <c r="OP7" s="50"/>
      <c r="OQ7" s="50"/>
      <c r="OR7" s="50"/>
      <c r="OS7" s="50"/>
      <c r="OT7" s="50"/>
      <c r="OU7" s="50"/>
      <c r="OV7" s="50"/>
      <c r="OW7" s="50"/>
      <c r="OX7" s="50"/>
      <c r="OY7" s="50"/>
      <c r="OZ7" s="50"/>
      <c r="PA7" s="50"/>
      <c r="PB7" s="50"/>
      <c r="PC7" s="50"/>
      <c r="PD7" s="50"/>
      <c r="PE7" s="50"/>
      <c r="PF7" s="50"/>
      <c r="PG7" s="50"/>
      <c r="PH7" s="50"/>
      <c r="PI7" s="50"/>
      <c r="PJ7" s="50"/>
      <c r="PK7" s="50"/>
      <c r="PL7" s="50"/>
      <c r="PM7" s="50"/>
      <c r="PN7" s="50"/>
      <c r="PO7" s="50"/>
      <c r="PP7" s="50"/>
      <c r="PQ7" s="50"/>
      <c r="PR7" s="50"/>
      <c r="PS7" s="50"/>
      <c r="PT7" s="50"/>
      <c r="PU7" s="50"/>
      <c r="PV7" s="50"/>
      <c r="PW7" s="50"/>
      <c r="PX7" s="50"/>
      <c r="PY7" s="50"/>
      <c r="PZ7" s="50"/>
      <c r="QA7" s="50"/>
      <c r="QB7" s="50"/>
      <c r="QC7" s="50"/>
      <c r="QD7" s="50"/>
      <c r="QE7" s="50"/>
      <c r="QF7" s="50"/>
      <c r="QG7" s="50"/>
      <c r="QH7" s="50"/>
      <c r="QI7" s="50"/>
      <c r="QJ7" s="50"/>
      <c r="QK7" s="50"/>
      <c r="QL7" s="50"/>
      <c r="QM7" s="50"/>
      <c r="QN7" s="50"/>
      <c r="QO7" s="50"/>
      <c r="QP7" s="50"/>
      <c r="QQ7" s="50"/>
      <c r="QR7" s="50"/>
      <c r="QS7" s="50"/>
      <c r="QT7" s="50"/>
      <c r="QU7" s="50"/>
      <c r="QV7" s="50"/>
      <c r="QW7" s="50"/>
      <c r="QX7" s="50"/>
      <c r="QY7" s="50"/>
      <c r="QZ7" s="50"/>
      <c r="RA7" s="50"/>
      <c r="RB7" s="50"/>
      <c r="RC7" s="50"/>
      <c r="RD7" s="50"/>
      <c r="RE7" s="50"/>
      <c r="RF7" s="50"/>
      <c r="RG7" s="50"/>
      <c r="RH7" s="50"/>
      <c r="RI7" s="50"/>
      <c r="RJ7" s="50"/>
      <c r="RK7" s="50"/>
      <c r="RL7" s="50"/>
      <c r="RM7" s="50"/>
      <c r="RN7" s="50"/>
      <c r="RO7" s="50"/>
      <c r="RP7" s="50"/>
      <c r="RQ7" s="50"/>
      <c r="RR7" s="50"/>
      <c r="RS7" s="50"/>
      <c r="RT7" s="50"/>
      <c r="RU7" s="50"/>
      <c r="RV7" s="50"/>
      <c r="RW7" s="50"/>
      <c r="RX7" s="50"/>
      <c r="RY7" s="50"/>
      <c r="RZ7" s="50"/>
      <c r="SA7" s="50"/>
      <c r="SB7" s="50"/>
      <c r="SC7" s="50"/>
      <c r="SD7" s="50"/>
      <c r="SE7" s="50"/>
      <c r="SF7" s="50"/>
      <c r="SG7" s="50"/>
      <c r="SH7" s="50"/>
      <c r="SI7" s="50"/>
      <c r="SJ7" s="50"/>
      <c r="SK7" s="50"/>
      <c r="SL7" s="50"/>
      <c r="SM7" s="50"/>
      <c r="SN7" s="50"/>
      <c r="SO7" s="50"/>
      <c r="SP7" s="50"/>
      <c r="SQ7" s="50"/>
      <c r="SR7" s="50"/>
      <c r="SS7" s="50"/>
      <c r="ST7" s="50"/>
      <c r="SU7" s="50"/>
      <c r="SV7" s="50"/>
      <c r="SW7" s="50"/>
      <c r="SX7" s="50"/>
      <c r="SY7" s="50"/>
      <c r="SZ7" s="50"/>
      <c r="TA7" s="50"/>
      <c r="TB7" s="50"/>
      <c r="TC7" s="50"/>
      <c r="TD7" s="50"/>
      <c r="TE7" s="50"/>
      <c r="TF7" s="50"/>
      <c r="TG7" s="50"/>
      <c r="TH7" s="50"/>
      <c r="TI7" s="50"/>
      <c r="TJ7" s="50"/>
      <c r="TK7" s="50"/>
      <c r="TL7" s="50"/>
      <c r="TM7" s="50"/>
      <c r="TN7" s="50"/>
      <c r="TO7" s="50"/>
      <c r="TP7" s="50"/>
      <c r="TQ7" s="50"/>
      <c r="TR7" s="50"/>
      <c r="TS7" s="50"/>
      <c r="TT7" s="50"/>
      <c r="TU7" s="50"/>
      <c r="TV7" s="50"/>
      <c r="TW7" s="50"/>
      <c r="TX7" s="50"/>
      <c r="TY7" s="50"/>
      <c r="TZ7" s="50"/>
      <c r="UA7" s="50"/>
      <c r="UB7" s="50"/>
      <c r="UC7" s="50"/>
      <c r="UD7" s="50"/>
      <c r="UE7" s="50"/>
      <c r="UF7" s="50"/>
      <c r="UG7" s="50"/>
      <c r="UH7" s="50"/>
      <c r="UI7" s="50"/>
      <c r="UJ7" s="50"/>
      <c r="UK7" s="50"/>
      <c r="UL7" s="50"/>
      <c r="UM7" s="50"/>
      <c r="UN7" s="50"/>
      <c r="UO7" s="50"/>
      <c r="UP7" s="50"/>
      <c r="UQ7" s="50"/>
      <c r="UR7" s="50"/>
      <c r="US7" s="50"/>
      <c r="UT7" s="50"/>
      <c r="UU7" s="50"/>
      <c r="UV7" s="50"/>
      <c r="UW7" s="50"/>
      <c r="UX7" s="50"/>
      <c r="UY7" s="50"/>
      <c r="UZ7" s="50"/>
      <c r="VA7" s="50"/>
      <c r="VB7" s="50"/>
      <c r="VC7" s="50"/>
      <c r="VD7" s="50"/>
      <c r="VE7" s="50"/>
      <c r="VF7" s="50"/>
      <c r="VG7" s="50"/>
      <c r="VH7" s="50"/>
      <c r="VI7" s="50"/>
      <c r="VJ7" s="50"/>
      <c r="VK7" s="50"/>
      <c r="VL7" s="50"/>
      <c r="VM7" s="50"/>
      <c r="VN7" s="50"/>
      <c r="VO7" s="50"/>
      <c r="VP7" s="50"/>
      <c r="VQ7" s="50"/>
      <c r="VR7" s="50"/>
      <c r="VS7" s="50"/>
      <c r="VT7" s="50"/>
      <c r="VU7" s="50"/>
      <c r="VV7" s="50"/>
      <c r="VW7" s="50"/>
      <c r="VX7" s="50"/>
      <c r="VY7" s="50"/>
      <c r="VZ7" s="50"/>
      <c r="WA7" s="50"/>
      <c r="WB7" s="50"/>
      <c r="WC7" s="50"/>
      <c r="WD7" s="50"/>
      <c r="WE7" s="50"/>
      <c r="WF7" s="50"/>
      <c r="WG7" s="50"/>
      <c r="WH7" s="50"/>
      <c r="WI7" s="50"/>
      <c r="WJ7" s="50"/>
      <c r="WK7" s="50"/>
      <c r="WL7" s="50"/>
      <c r="WM7" s="50"/>
      <c r="WN7" s="50"/>
      <c r="WO7" s="50"/>
      <c r="WP7" s="50"/>
      <c r="WQ7" s="50"/>
      <c r="WR7" s="50"/>
      <c r="WS7" s="50"/>
      <c r="WT7" s="50"/>
      <c r="WU7" s="50"/>
      <c r="WV7" s="50"/>
      <c r="WW7" s="50"/>
      <c r="WX7" s="50"/>
      <c r="WY7" s="50"/>
      <c r="WZ7" s="50"/>
      <c r="XA7" s="50"/>
      <c r="XB7" s="50"/>
      <c r="XC7" s="50"/>
      <c r="XD7" s="50"/>
      <c r="XE7" s="50"/>
      <c r="XF7" s="50"/>
      <c r="XG7" s="50"/>
      <c r="XH7" s="50"/>
      <c r="XI7" s="50"/>
      <c r="XJ7" s="50"/>
      <c r="XK7" s="50"/>
      <c r="XL7" s="50"/>
      <c r="XM7" s="50"/>
      <c r="XN7" s="50"/>
      <c r="XO7" s="50"/>
      <c r="XP7" s="50"/>
      <c r="XQ7" s="50"/>
      <c r="XR7" s="50"/>
      <c r="XS7" s="50"/>
      <c r="XT7" s="50"/>
      <c r="XU7" s="50"/>
      <c r="XV7" s="50"/>
      <c r="XW7" s="50"/>
      <c r="XX7" s="50"/>
      <c r="XY7" s="50"/>
      <c r="XZ7" s="50"/>
      <c r="YA7" s="50"/>
      <c r="YB7" s="50"/>
      <c r="YC7" s="50"/>
      <c r="YD7" s="50"/>
      <c r="YE7" s="50"/>
      <c r="YF7" s="50"/>
      <c r="YG7" s="50"/>
      <c r="YH7" s="50"/>
      <c r="YI7" s="50"/>
      <c r="YJ7" s="50"/>
      <c r="YK7" s="50"/>
      <c r="YL7" s="50"/>
      <c r="YM7" s="50"/>
      <c r="YN7" s="50"/>
      <c r="YO7" s="50"/>
      <c r="YP7" s="50"/>
      <c r="YQ7" s="50"/>
      <c r="YR7" s="50"/>
      <c r="YS7" s="50"/>
      <c r="YT7" s="50"/>
      <c r="YU7" s="50"/>
      <c r="YV7" s="50"/>
      <c r="YW7" s="50"/>
      <c r="YX7" s="50"/>
      <c r="YY7" s="50"/>
      <c r="YZ7" s="50"/>
      <c r="ZA7" s="50"/>
      <c r="ZB7" s="50"/>
      <c r="ZC7" s="50"/>
      <c r="ZD7" s="50"/>
      <c r="ZE7" s="50"/>
      <c r="ZF7" s="50"/>
      <c r="ZG7" s="50"/>
      <c r="ZH7" s="50"/>
      <c r="ZI7" s="50"/>
      <c r="ZJ7" s="50"/>
      <c r="ZK7" s="50"/>
      <c r="ZL7" s="50"/>
      <c r="ZM7" s="50"/>
      <c r="ZN7" s="50"/>
      <c r="ZO7" s="50"/>
      <c r="ZP7" s="50"/>
      <c r="ZQ7" s="50"/>
      <c r="ZR7" s="50"/>
      <c r="ZS7" s="50"/>
      <c r="ZT7" s="50"/>
      <c r="ZU7" s="50"/>
      <c r="ZV7" s="50"/>
      <c r="ZW7" s="50"/>
      <c r="ZX7" s="50"/>
      <c r="ZY7" s="50"/>
      <c r="ZZ7" s="50"/>
      <c r="AAA7" s="50"/>
      <c r="AAB7" s="50"/>
      <c r="AAC7" s="50"/>
      <c r="AAD7" s="50"/>
      <c r="AAE7" s="50"/>
      <c r="AAF7" s="50"/>
      <c r="AAG7" s="50"/>
      <c r="AAH7" s="50"/>
      <c r="AAI7" s="50"/>
      <c r="AAJ7" s="50"/>
      <c r="AAK7" s="50"/>
      <c r="AAL7" s="50"/>
      <c r="AAM7" s="50"/>
      <c r="AAN7" s="50"/>
      <c r="AAO7" s="50"/>
      <c r="AAP7" s="50"/>
      <c r="AAQ7" s="50"/>
      <c r="AAR7" s="50"/>
      <c r="AAS7" s="50"/>
      <c r="AAT7" s="50"/>
      <c r="AAU7" s="50"/>
      <c r="AAV7" s="50"/>
      <c r="AAW7" s="50"/>
      <c r="AAX7" s="50"/>
      <c r="AAY7" s="50"/>
      <c r="AAZ7" s="50"/>
      <c r="ABA7" s="50"/>
      <c r="ABB7" s="50"/>
      <c r="ABC7" s="50"/>
      <c r="ABD7" s="50"/>
      <c r="ABE7" s="50"/>
      <c r="ABF7" s="50"/>
      <c r="ABG7" s="50"/>
      <c r="ABH7" s="50"/>
      <c r="ABI7" s="50"/>
      <c r="ABJ7" s="50"/>
      <c r="ABK7" s="50"/>
      <c r="ABL7" s="50"/>
      <c r="ABM7" s="50"/>
      <c r="ABN7" s="50"/>
      <c r="ABO7" s="50"/>
      <c r="ABP7" s="50"/>
      <c r="ABQ7" s="50"/>
      <c r="ABR7" s="50"/>
      <c r="ABS7" s="50"/>
      <c r="ABT7" s="50"/>
      <c r="ABU7" s="50"/>
      <c r="ABV7" s="50"/>
      <c r="ABW7" s="50"/>
      <c r="ABX7" s="50"/>
      <c r="ABY7" s="50"/>
      <c r="ABZ7" s="50"/>
      <c r="ACA7" s="50"/>
      <c r="ACB7" s="50"/>
      <c r="ACC7" s="50"/>
      <c r="ACD7" s="50"/>
      <c r="ACE7" s="50"/>
      <c r="ACF7" s="50"/>
      <c r="ACG7" s="50"/>
      <c r="ACH7" s="50"/>
      <c r="ACI7" s="50"/>
      <c r="ACJ7" s="50"/>
      <c r="ACK7" s="50"/>
      <c r="ACL7" s="50"/>
      <c r="ACM7" s="50"/>
      <c r="ACN7" s="50"/>
      <c r="ACO7" s="50"/>
      <c r="ACP7" s="50"/>
      <c r="ACQ7" s="50"/>
      <c r="ACR7" s="50"/>
      <c r="ACS7" s="50"/>
      <c r="ACT7" s="50"/>
      <c r="ACU7" s="50"/>
      <c r="ACV7" s="50"/>
      <c r="ACW7" s="50"/>
      <c r="ACX7" s="50"/>
      <c r="ACY7" s="50"/>
      <c r="ACZ7" s="50"/>
      <c r="ADA7" s="50"/>
      <c r="ADB7" s="50"/>
      <c r="ADC7" s="50"/>
      <c r="ADD7" s="50"/>
      <c r="ADE7" s="50"/>
      <c r="ADF7" s="50"/>
      <c r="ADG7" s="50"/>
      <c r="ADH7" s="50"/>
      <c r="ADI7" s="50"/>
      <c r="ADJ7" s="50"/>
      <c r="ADK7" s="50"/>
      <c r="ADL7" s="50"/>
      <c r="ADM7" s="50"/>
      <c r="ADN7" s="50"/>
      <c r="ADO7" s="50"/>
      <c r="ADP7" s="50"/>
      <c r="ADQ7" s="50"/>
      <c r="ADR7" s="50"/>
      <c r="ADS7" s="50"/>
      <c r="ADT7" s="50"/>
      <c r="ADU7" s="50"/>
      <c r="ADV7" s="50"/>
      <c r="ADW7" s="50"/>
      <c r="ADX7" s="50"/>
      <c r="ADY7" s="50"/>
      <c r="ADZ7" s="50"/>
      <c r="AEA7" s="50"/>
      <c r="AEB7" s="50"/>
      <c r="AEC7" s="50"/>
      <c r="AED7" s="50"/>
      <c r="AEE7" s="50"/>
      <c r="AEF7" s="50"/>
      <c r="AEG7" s="50"/>
      <c r="AEH7" s="50"/>
      <c r="AEI7" s="50"/>
      <c r="AEJ7" s="50"/>
      <c r="AEK7" s="50"/>
      <c r="AEL7" s="50"/>
      <c r="AEM7" s="50"/>
      <c r="AEN7" s="50"/>
      <c r="AEO7" s="50"/>
      <c r="AEP7" s="50"/>
      <c r="AEQ7" s="50"/>
      <c r="AER7" s="50"/>
      <c r="AES7" s="50"/>
      <c r="AET7" s="50"/>
      <c r="AEU7" s="50"/>
      <c r="AEV7" s="50"/>
      <c r="AEW7" s="50"/>
      <c r="AEX7" s="50"/>
      <c r="AEY7" s="50"/>
      <c r="AEZ7" s="50"/>
      <c r="AFA7" s="50"/>
      <c r="AFB7" s="50"/>
      <c r="AFC7" s="50"/>
      <c r="AFD7" s="50"/>
      <c r="AFE7" s="50"/>
      <c r="AFF7" s="50"/>
      <c r="AFG7" s="50"/>
      <c r="AFH7" s="50"/>
      <c r="AFI7" s="50"/>
      <c r="AFJ7" s="50"/>
      <c r="AFK7" s="50"/>
      <c r="AFL7" s="50"/>
      <c r="AFM7" s="50"/>
      <c r="AFN7" s="50"/>
      <c r="AFO7" s="50"/>
      <c r="AFP7" s="50"/>
      <c r="AFQ7" s="50"/>
      <c r="AFR7" s="50"/>
      <c r="AFS7" s="50"/>
      <c r="AFT7" s="50"/>
      <c r="AFU7" s="50"/>
      <c r="AFV7" s="50"/>
      <c r="AFW7" s="50"/>
      <c r="AFX7" s="50"/>
      <c r="AFY7" s="50"/>
      <c r="AFZ7" s="50"/>
      <c r="AGA7" s="50"/>
      <c r="AGB7" s="50"/>
      <c r="AGC7" s="50"/>
      <c r="AGD7" s="50"/>
      <c r="AGE7" s="50"/>
      <c r="AGF7" s="50"/>
      <c r="AGG7" s="50"/>
      <c r="AGH7" s="50"/>
      <c r="AGI7" s="50"/>
      <c r="AGJ7" s="50"/>
      <c r="AGK7" s="50"/>
      <c r="AGL7" s="50"/>
      <c r="AGM7" s="50"/>
      <c r="AGN7" s="50"/>
      <c r="AGO7" s="50"/>
      <c r="AGP7" s="50"/>
      <c r="AGQ7" s="50"/>
      <c r="AGR7" s="50"/>
      <c r="AGS7" s="50"/>
      <c r="AGT7" s="50"/>
      <c r="AGU7" s="50"/>
      <c r="AGV7" s="50"/>
      <c r="AGW7" s="50"/>
      <c r="AGX7" s="50"/>
      <c r="AGY7" s="50"/>
      <c r="AGZ7" s="50"/>
      <c r="AHA7" s="50"/>
      <c r="AHB7" s="50"/>
      <c r="AHC7" s="50"/>
      <c r="AHD7" s="50"/>
      <c r="AHE7" s="50"/>
      <c r="AHF7" s="50"/>
      <c r="AHG7" s="50"/>
      <c r="AHH7" s="50"/>
      <c r="AHI7" s="50"/>
      <c r="AHJ7" s="50"/>
      <c r="AHK7" s="50"/>
      <c r="AHL7" s="50"/>
      <c r="AHM7" s="50"/>
      <c r="AHN7" s="50"/>
      <c r="AHO7" s="50"/>
      <c r="AHP7" s="50"/>
      <c r="AHQ7" s="50"/>
      <c r="AHR7" s="50"/>
      <c r="AHS7" s="50"/>
      <c r="AHT7" s="50"/>
      <c r="AHU7" s="50"/>
      <c r="AHV7" s="50"/>
      <c r="AHW7" s="50"/>
      <c r="AHX7" s="50"/>
      <c r="AHY7" s="50"/>
      <c r="AHZ7" s="50"/>
      <c r="AIA7" s="50"/>
      <c r="AIB7" s="50"/>
      <c r="AIC7" s="50"/>
      <c r="AID7" s="50"/>
      <c r="AIE7" s="50"/>
      <c r="AIF7" s="50"/>
      <c r="AIG7" s="50"/>
      <c r="AIH7" s="50"/>
      <c r="AII7" s="50"/>
      <c r="AIJ7" s="50"/>
      <c r="AIK7" s="50"/>
      <c r="AIL7" s="50"/>
      <c r="AIM7" s="50"/>
      <c r="AIN7" s="50"/>
      <c r="AIO7" s="50"/>
      <c r="AIP7" s="50"/>
      <c r="AIQ7" s="50"/>
      <c r="AIR7" s="50"/>
      <c r="AIS7" s="50"/>
      <c r="AIT7" s="50"/>
      <c r="AIU7" s="50"/>
      <c r="AIV7" s="50"/>
      <c r="AIW7" s="50"/>
      <c r="AIX7" s="50"/>
      <c r="AIY7" s="50"/>
      <c r="AIZ7" s="50"/>
      <c r="AJA7" s="50"/>
      <c r="AJB7" s="50"/>
      <c r="AJC7" s="50"/>
      <c r="AJD7" s="50"/>
      <c r="AJE7" s="50"/>
      <c r="AJF7" s="50"/>
      <c r="AJG7" s="50"/>
      <c r="AJH7" s="50"/>
      <c r="AJI7" s="50"/>
      <c r="AJJ7" s="50"/>
      <c r="AJK7" s="50"/>
      <c r="AJL7" s="50"/>
      <c r="AJM7" s="50"/>
      <c r="AJN7" s="50"/>
      <c r="AJO7" s="50"/>
      <c r="AJP7" s="50"/>
      <c r="AJQ7" s="50"/>
      <c r="AJR7" s="50"/>
      <c r="AJS7" s="50"/>
      <c r="AJT7" s="50"/>
      <c r="AJU7" s="50"/>
      <c r="AJV7" s="50"/>
      <c r="AJW7" s="50"/>
      <c r="AJX7" s="50"/>
      <c r="AJY7" s="50"/>
      <c r="AJZ7" s="50"/>
      <c r="AKA7" s="50"/>
      <c r="AKB7" s="50"/>
      <c r="AKC7" s="50"/>
      <c r="AKD7" s="50"/>
      <c r="AKE7" s="50"/>
      <c r="AKF7" s="50"/>
      <c r="AKG7" s="50"/>
      <c r="AKH7" s="50"/>
      <c r="AKI7" s="50"/>
      <c r="AKJ7" s="50"/>
      <c r="AKK7" s="50"/>
      <c r="AKL7" s="50"/>
      <c r="AKM7" s="50"/>
      <c r="AKN7" s="50"/>
      <c r="AKO7" s="50"/>
      <c r="AKP7" s="50"/>
      <c r="AKQ7" s="50"/>
      <c r="AKR7" s="50"/>
      <c r="AKS7" s="50"/>
      <c r="AKT7" s="50"/>
      <c r="AKU7" s="50"/>
      <c r="AKV7" s="50"/>
      <c r="AKW7" s="50"/>
      <c r="AKX7" s="50"/>
      <c r="AKY7" s="50"/>
      <c r="AKZ7" s="50"/>
      <c r="ALA7" s="50"/>
      <c r="ALB7" s="50"/>
      <c r="ALC7" s="50"/>
      <c r="ALD7" s="50"/>
      <c r="ALE7" s="50"/>
      <c r="ALF7" s="50"/>
      <c r="ALG7" s="50"/>
      <c r="ALH7" s="50"/>
      <c r="ALI7" s="50"/>
      <c r="ALJ7" s="50"/>
      <c r="ALK7" s="50"/>
      <c r="ALL7" s="50"/>
      <c r="ALM7" s="50"/>
      <c r="ALN7" s="50"/>
      <c r="ALO7" s="50"/>
      <c r="ALP7" s="50"/>
      <c r="ALQ7" s="50"/>
      <c r="ALR7" s="50"/>
      <c r="ALS7" s="50"/>
      <c r="ALT7" s="50"/>
      <c r="ALU7" s="50"/>
      <c r="ALV7" s="50"/>
      <c r="ALW7" s="50"/>
      <c r="ALX7" s="50"/>
      <c r="ALY7" s="50"/>
      <c r="ALZ7" s="50"/>
      <c r="AMA7" s="50"/>
      <c r="AMB7" s="50"/>
      <c r="AMC7" s="50"/>
      <c r="AMD7" s="50"/>
      <c r="AME7" s="50"/>
      <c r="AMF7" s="50"/>
      <c r="AMG7" s="50"/>
      <c r="AMH7" s="50"/>
      <c r="AMI7" s="50"/>
      <c r="AMJ7" s="50"/>
      <c r="AMK7" s="50"/>
    </row>
    <row r="8" spans="1:1025" ht="54" customHeight="1" x14ac:dyDescent="0.2">
      <c r="A8" s="34" t="s">
        <v>61</v>
      </c>
      <c r="B8" s="34" t="s">
        <v>123</v>
      </c>
      <c r="C8" s="64">
        <f t="shared" ref="C8:C39" si="0">IF(AND($A8="",$B8=""),"",$B8-$A8)</f>
        <v>1.0416666666666685E-2</v>
      </c>
      <c r="D8" s="35" t="s">
        <v>196</v>
      </c>
      <c r="E8" s="35" t="s">
        <v>62</v>
      </c>
      <c r="F8" s="35" t="s">
        <v>144</v>
      </c>
      <c r="G8" s="35" t="s">
        <v>143</v>
      </c>
      <c r="H8" s="35" t="s">
        <v>142</v>
      </c>
      <c r="I8" s="35" t="s">
        <v>197</v>
      </c>
      <c r="J8" s="35"/>
      <c r="L8" s="30"/>
      <c r="M8" s="30"/>
      <c r="N8" s="30"/>
    </row>
    <row r="9" spans="1:1025" ht="63.75" x14ac:dyDescent="0.2">
      <c r="A9" s="34" t="s">
        <v>123</v>
      </c>
      <c r="B9" s="34" t="s">
        <v>130</v>
      </c>
      <c r="C9" s="64">
        <f t="shared" si="0"/>
        <v>3.4722222222222265E-2</v>
      </c>
      <c r="D9" s="35" t="s">
        <v>192</v>
      </c>
      <c r="E9" s="35" t="s">
        <v>128</v>
      </c>
      <c r="F9" s="35" t="s">
        <v>198</v>
      </c>
      <c r="G9" s="35" t="s">
        <v>199</v>
      </c>
      <c r="H9" s="35" t="s">
        <v>200</v>
      </c>
      <c r="I9" s="35" t="s">
        <v>204</v>
      </c>
      <c r="J9" s="35"/>
      <c r="L9" s="30"/>
    </row>
    <row r="10" spans="1:1025" x14ac:dyDescent="0.2">
      <c r="A10" s="118" t="s">
        <v>130</v>
      </c>
      <c r="B10" s="118" t="s">
        <v>65</v>
      </c>
      <c r="C10" s="119">
        <f t="shared" si="0"/>
        <v>1.7361111111111049E-2</v>
      </c>
      <c r="D10" s="120" t="s">
        <v>66</v>
      </c>
      <c r="E10" s="120"/>
      <c r="F10" s="120"/>
      <c r="G10" s="120"/>
      <c r="H10" s="120"/>
      <c r="I10" s="120"/>
      <c r="J10" s="120"/>
    </row>
    <row r="11" spans="1:1025" ht="25.5" x14ac:dyDescent="0.2">
      <c r="A11" s="34" t="s">
        <v>65</v>
      </c>
      <c r="B11" s="34" t="s">
        <v>124</v>
      </c>
      <c r="C11" s="64">
        <f t="shared" si="0"/>
        <v>5.208333333333337E-2</v>
      </c>
      <c r="D11" s="35" t="s">
        <v>131</v>
      </c>
      <c r="E11" s="35"/>
      <c r="F11" s="35"/>
      <c r="G11" s="35"/>
      <c r="H11" s="35" t="s">
        <v>141</v>
      </c>
      <c r="I11" s="35"/>
      <c r="J11" s="35"/>
    </row>
    <row r="12" spans="1:1025" x14ac:dyDescent="0.2">
      <c r="A12" s="118" t="s">
        <v>124</v>
      </c>
      <c r="B12" s="118" t="s">
        <v>126</v>
      </c>
      <c r="C12" s="119">
        <f t="shared" si="0"/>
        <v>9.3749999999999944E-2</v>
      </c>
      <c r="D12" s="120" t="s">
        <v>125</v>
      </c>
      <c r="E12" s="120"/>
      <c r="F12" s="120"/>
      <c r="G12" s="120"/>
      <c r="H12" s="120"/>
      <c r="I12" s="120"/>
      <c r="J12" s="120"/>
    </row>
    <row r="13" spans="1:1025" ht="25.5" x14ac:dyDescent="0.2">
      <c r="A13" s="34" t="s">
        <v>126</v>
      </c>
      <c r="B13" s="34" t="s">
        <v>132</v>
      </c>
      <c r="C13" s="64">
        <f t="shared" si="0"/>
        <v>1.0416666666666741E-2</v>
      </c>
      <c r="D13" s="124" t="s">
        <v>59</v>
      </c>
      <c r="E13" s="129"/>
      <c r="F13" s="124"/>
      <c r="G13" s="129"/>
      <c r="H13" s="31" t="s">
        <v>201</v>
      </c>
      <c r="I13" s="35"/>
      <c r="J13" s="35"/>
    </row>
    <row r="14" spans="1:1025" ht="63.75" x14ac:dyDescent="0.2">
      <c r="A14" s="34" t="s">
        <v>132</v>
      </c>
      <c r="B14" s="34" t="s">
        <v>154</v>
      </c>
      <c r="C14" s="64">
        <f t="shared" si="0"/>
        <v>3.819444444444442E-2</v>
      </c>
      <c r="D14" s="35" t="s">
        <v>139</v>
      </c>
      <c r="E14" s="35" t="s">
        <v>137</v>
      </c>
      <c r="F14" s="35" t="s">
        <v>193</v>
      </c>
      <c r="G14" s="35" t="s">
        <v>169</v>
      </c>
      <c r="H14" s="35" t="s">
        <v>195</v>
      </c>
      <c r="I14" s="35" t="s">
        <v>203</v>
      </c>
      <c r="J14" s="35"/>
    </row>
    <row r="15" spans="1:1025" ht="51" x14ac:dyDescent="0.2">
      <c r="A15" s="34" t="s">
        <v>154</v>
      </c>
      <c r="B15" s="34" t="s">
        <v>127</v>
      </c>
      <c r="C15" s="64">
        <f t="shared" si="0"/>
        <v>4.513888888888884E-2</v>
      </c>
      <c r="D15" s="35" t="s">
        <v>155</v>
      </c>
      <c r="E15" s="35" t="s">
        <v>129</v>
      </c>
      <c r="F15" s="35" t="s">
        <v>156</v>
      </c>
      <c r="G15" s="35" t="s">
        <v>157</v>
      </c>
      <c r="H15" s="35" t="s">
        <v>194</v>
      </c>
      <c r="I15" s="35" t="s">
        <v>202</v>
      </c>
      <c r="J15" s="35"/>
    </row>
    <row r="16" spans="1:1025" x14ac:dyDescent="0.2">
      <c r="A16" s="34"/>
      <c r="B16" s="34"/>
      <c r="C16" s="64" t="str">
        <f t="shared" si="0"/>
        <v/>
      </c>
      <c r="D16" s="35"/>
      <c r="E16" s="35"/>
      <c r="F16" s="35"/>
      <c r="G16" s="35"/>
      <c r="H16" s="35"/>
      <c r="I16" s="35"/>
      <c r="J16" s="35"/>
    </row>
    <row r="17" spans="1:10" x14ac:dyDescent="0.2">
      <c r="A17" s="34"/>
      <c r="B17" s="34"/>
      <c r="C17" s="64" t="str">
        <f t="shared" si="0"/>
        <v/>
      </c>
      <c r="D17" s="35"/>
      <c r="E17" s="35"/>
      <c r="F17" s="35"/>
      <c r="G17" s="35"/>
      <c r="H17" s="35"/>
      <c r="I17" s="35"/>
      <c r="J17" s="35"/>
    </row>
    <row r="18" spans="1:10" x14ac:dyDescent="0.2">
      <c r="A18" s="34"/>
      <c r="B18" s="34"/>
      <c r="C18" s="64" t="str">
        <f t="shared" si="0"/>
        <v/>
      </c>
      <c r="D18" s="35"/>
      <c r="E18" s="35"/>
      <c r="F18" s="35"/>
      <c r="G18" s="35"/>
      <c r="H18" s="35"/>
      <c r="I18" s="35"/>
      <c r="J18" s="35"/>
    </row>
    <row r="19" spans="1:10" x14ac:dyDescent="0.2">
      <c r="A19" s="34"/>
      <c r="B19" s="34"/>
      <c r="C19" s="64" t="str">
        <f t="shared" si="0"/>
        <v/>
      </c>
      <c r="D19" s="124"/>
      <c r="E19" s="129"/>
      <c r="F19" s="129"/>
      <c r="G19" s="124"/>
      <c r="H19" s="129"/>
      <c r="J19" s="35"/>
    </row>
    <row r="20" spans="1:10" x14ac:dyDescent="0.2">
      <c r="A20" s="34"/>
      <c r="B20" s="34"/>
      <c r="C20" s="64" t="str">
        <f t="shared" si="0"/>
        <v/>
      </c>
      <c r="D20" s="35"/>
      <c r="E20" s="35"/>
      <c r="F20" s="35"/>
      <c r="G20" s="35"/>
      <c r="H20" s="35"/>
      <c r="I20" s="35"/>
      <c r="J20" s="35"/>
    </row>
    <row r="21" spans="1:10" x14ac:dyDescent="0.2">
      <c r="A21" s="34"/>
      <c r="B21" s="34"/>
      <c r="C21" s="64" t="str">
        <f t="shared" si="0"/>
        <v/>
      </c>
      <c r="D21" s="35"/>
      <c r="E21" s="35"/>
      <c r="F21" s="35"/>
      <c r="G21" s="35"/>
      <c r="H21" s="35"/>
      <c r="I21" s="35"/>
      <c r="J21" s="35"/>
    </row>
    <row r="22" spans="1:10" x14ac:dyDescent="0.2">
      <c r="A22" s="34"/>
      <c r="B22" s="34"/>
      <c r="C22" s="64" t="str">
        <f t="shared" si="0"/>
        <v/>
      </c>
      <c r="D22" s="35"/>
      <c r="E22" s="35"/>
      <c r="F22" s="35"/>
      <c r="G22" s="35"/>
      <c r="H22" s="35"/>
      <c r="I22" s="35"/>
      <c r="J22" s="35"/>
    </row>
    <row r="23" spans="1:10" x14ac:dyDescent="0.2">
      <c r="A23" s="34"/>
      <c r="B23" s="34"/>
      <c r="C23" s="64" t="str">
        <f t="shared" si="0"/>
        <v/>
      </c>
      <c r="D23" s="35"/>
      <c r="E23" s="35"/>
      <c r="F23" s="35"/>
      <c r="G23" s="35"/>
      <c r="H23" s="35"/>
      <c r="I23" s="35"/>
      <c r="J23" s="35"/>
    </row>
    <row r="24" spans="1:10" x14ac:dyDescent="0.2">
      <c r="A24" s="34"/>
      <c r="B24" s="34"/>
      <c r="C24" s="64" t="str">
        <f t="shared" si="0"/>
        <v/>
      </c>
      <c r="D24" s="35"/>
      <c r="E24" s="35"/>
      <c r="F24" s="35"/>
      <c r="G24" s="35"/>
      <c r="H24" s="35"/>
      <c r="I24" s="35"/>
      <c r="J24" s="35"/>
    </row>
    <row r="25" spans="1:10" x14ac:dyDescent="0.2">
      <c r="A25" s="34"/>
      <c r="B25" s="34"/>
      <c r="C25" s="64" t="str">
        <f t="shared" si="0"/>
        <v/>
      </c>
      <c r="D25" s="35"/>
      <c r="E25" s="35"/>
      <c r="F25" s="35"/>
      <c r="G25" s="35"/>
      <c r="H25" s="35"/>
      <c r="I25" s="35"/>
      <c r="J25" s="35"/>
    </row>
    <row r="26" spans="1:10" x14ac:dyDescent="0.2">
      <c r="A26" s="34"/>
      <c r="B26" s="34"/>
      <c r="C26" s="64" t="str">
        <f t="shared" si="0"/>
        <v/>
      </c>
      <c r="D26" s="35"/>
      <c r="E26" s="35"/>
      <c r="F26" s="35"/>
      <c r="G26" s="35"/>
      <c r="H26" s="35"/>
      <c r="I26" s="35"/>
      <c r="J26" s="35"/>
    </row>
    <row r="27" spans="1:10" x14ac:dyDescent="0.2">
      <c r="A27" s="34"/>
      <c r="B27" s="34"/>
      <c r="C27" s="64" t="str">
        <f t="shared" si="0"/>
        <v/>
      </c>
      <c r="D27" s="35"/>
      <c r="E27" s="35"/>
      <c r="F27" s="35"/>
      <c r="G27" s="35"/>
      <c r="H27" s="35"/>
      <c r="I27" s="35"/>
      <c r="J27" s="35"/>
    </row>
    <row r="28" spans="1:10" x14ac:dyDescent="0.2">
      <c r="A28" s="34"/>
      <c r="B28" s="34"/>
      <c r="C28" s="64" t="str">
        <f t="shared" si="0"/>
        <v/>
      </c>
      <c r="D28" s="35"/>
      <c r="E28" s="35"/>
      <c r="F28" s="35"/>
      <c r="G28" s="35"/>
      <c r="H28" s="35"/>
      <c r="I28" s="35"/>
      <c r="J28" s="35"/>
    </row>
    <row r="29" spans="1:10" x14ac:dyDescent="0.2">
      <c r="A29" s="34"/>
      <c r="B29" s="34"/>
      <c r="C29" s="64" t="str">
        <f t="shared" si="0"/>
        <v/>
      </c>
      <c r="D29" s="35"/>
      <c r="E29" s="35"/>
      <c r="F29" s="35"/>
      <c r="G29" s="35"/>
      <c r="H29" s="35"/>
      <c r="I29" s="35"/>
      <c r="J29" s="35"/>
    </row>
    <row r="30" spans="1:10" x14ac:dyDescent="0.2">
      <c r="A30" s="34"/>
      <c r="B30" s="34"/>
      <c r="C30" s="64" t="str">
        <f t="shared" si="0"/>
        <v/>
      </c>
      <c r="D30" s="35"/>
      <c r="E30" s="35"/>
      <c r="F30" s="35"/>
      <c r="G30" s="35"/>
      <c r="H30" s="35"/>
      <c r="I30" s="35"/>
      <c r="J30" s="35"/>
    </row>
    <row r="31" spans="1:10" x14ac:dyDescent="0.2">
      <c r="A31" s="34"/>
      <c r="B31" s="34"/>
      <c r="C31" s="64" t="str">
        <f t="shared" si="0"/>
        <v/>
      </c>
      <c r="D31" s="35"/>
      <c r="E31" s="35"/>
      <c r="F31" s="35"/>
      <c r="G31" s="35"/>
      <c r="H31" s="35"/>
      <c r="I31" s="35"/>
      <c r="J31" s="35"/>
    </row>
    <row r="32" spans="1:10" x14ac:dyDescent="0.2">
      <c r="A32" s="34"/>
      <c r="B32" s="34"/>
      <c r="C32" s="64" t="str">
        <f t="shared" si="0"/>
        <v/>
      </c>
      <c r="D32" s="35"/>
      <c r="E32" s="35"/>
      <c r="F32" s="35"/>
      <c r="G32" s="35"/>
      <c r="H32" s="35"/>
      <c r="I32" s="35"/>
      <c r="J32" s="35"/>
    </row>
    <row r="33" spans="1:10" x14ac:dyDescent="0.2">
      <c r="A33" s="34"/>
      <c r="B33" s="34"/>
      <c r="C33" s="64" t="str">
        <f t="shared" si="0"/>
        <v/>
      </c>
      <c r="D33" s="35"/>
      <c r="E33" s="35"/>
      <c r="F33" s="35"/>
      <c r="G33" s="35"/>
      <c r="H33" s="35"/>
      <c r="I33" s="35"/>
      <c r="J33" s="35"/>
    </row>
    <row r="34" spans="1:10" x14ac:dyDescent="0.2">
      <c r="A34" s="34"/>
      <c r="B34" s="34"/>
      <c r="C34" s="64" t="str">
        <f t="shared" si="0"/>
        <v/>
      </c>
      <c r="D34" s="35"/>
      <c r="E34" s="35"/>
      <c r="F34" s="35"/>
      <c r="G34" s="35"/>
      <c r="H34" s="35"/>
      <c r="I34" s="35"/>
      <c r="J34" s="35"/>
    </row>
    <row r="35" spans="1:10" x14ac:dyDescent="0.2">
      <c r="A35" s="34"/>
      <c r="B35" s="34"/>
      <c r="C35" s="64" t="str">
        <f t="shared" si="0"/>
        <v/>
      </c>
      <c r="D35" s="35"/>
      <c r="E35" s="35"/>
      <c r="F35" s="35"/>
      <c r="G35" s="35"/>
      <c r="H35" s="35"/>
      <c r="I35" s="35"/>
      <c r="J35" s="35"/>
    </row>
    <row r="36" spans="1:10" x14ac:dyDescent="0.2">
      <c r="A36" s="34"/>
      <c r="B36" s="34"/>
      <c r="C36" s="64" t="str">
        <f t="shared" si="0"/>
        <v/>
      </c>
      <c r="D36" s="35"/>
      <c r="E36" s="35"/>
      <c r="F36" s="35"/>
      <c r="G36" s="35"/>
      <c r="H36" s="35"/>
      <c r="I36" s="35"/>
      <c r="J36" s="35"/>
    </row>
    <row r="37" spans="1:10" x14ac:dyDescent="0.2">
      <c r="A37" s="34"/>
      <c r="B37" s="34"/>
      <c r="C37" s="64" t="str">
        <f t="shared" si="0"/>
        <v/>
      </c>
      <c r="D37" s="35"/>
      <c r="E37" s="35"/>
      <c r="F37" s="35"/>
      <c r="G37" s="35"/>
      <c r="H37" s="35"/>
      <c r="I37" s="35"/>
      <c r="J37" s="35"/>
    </row>
    <row r="38" spans="1:10" x14ac:dyDescent="0.2">
      <c r="A38" s="34"/>
      <c r="B38" s="34"/>
      <c r="C38" s="64" t="str">
        <f t="shared" si="0"/>
        <v/>
      </c>
      <c r="D38" s="35"/>
      <c r="E38" s="35"/>
      <c r="F38" s="35"/>
      <c r="G38" s="35"/>
      <c r="H38" s="35"/>
      <c r="I38" s="35"/>
      <c r="J38" s="35"/>
    </row>
    <row r="39" spans="1:10" x14ac:dyDescent="0.2">
      <c r="A39" s="34"/>
      <c r="B39" s="34"/>
      <c r="C39" s="64" t="str">
        <f t="shared" si="0"/>
        <v/>
      </c>
      <c r="D39" s="35"/>
      <c r="E39" s="35"/>
      <c r="F39" s="35"/>
      <c r="G39" s="35"/>
      <c r="H39" s="35"/>
      <c r="I39" s="35"/>
      <c r="J39" s="35"/>
    </row>
    <row r="40" spans="1:10" x14ac:dyDescent="0.2">
      <c r="A40" s="34"/>
      <c r="B40" s="34"/>
      <c r="C40" s="64" t="str">
        <f t="shared" ref="C40:C71" si="1">IF(AND($A40="",$B40=""),"",$B40-$A40)</f>
        <v/>
      </c>
      <c r="D40" s="35"/>
      <c r="E40" s="35"/>
      <c r="F40" s="35"/>
      <c r="G40" s="35"/>
      <c r="H40" s="35"/>
      <c r="I40" s="35"/>
      <c r="J40" s="35"/>
    </row>
    <row r="41" spans="1:10" x14ac:dyDescent="0.2">
      <c r="A41" s="34"/>
      <c r="B41" s="34"/>
      <c r="C41" s="64" t="str">
        <f t="shared" si="1"/>
        <v/>
      </c>
      <c r="D41" s="35"/>
      <c r="E41" s="35"/>
      <c r="F41" s="35"/>
      <c r="G41" s="35"/>
      <c r="H41" s="35"/>
      <c r="I41" s="35"/>
      <c r="J41" s="35"/>
    </row>
    <row r="42" spans="1:10" x14ac:dyDescent="0.2">
      <c r="A42" s="34"/>
      <c r="B42" s="34"/>
      <c r="C42" s="64" t="str">
        <f t="shared" si="1"/>
        <v/>
      </c>
      <c r="D42" s="35"/>
      <c r="E42" s="35"/>
      <c r="F42" s="35"/>
      <c r="G42" s="35"/>
      <c r="H42" s="35"/>
      <c r="I42" s="35"/>
      <c r="J42" s="35"/>
    </row>
    <row r="43" spans="1:10" x14ac:dyDescent="0.2">
      <c r="A43" s="34"/>
      <c r="B43" s="34"/>
      <c r="C43" s="64" t="str">
        <f t="shared" si="1"/>
        <v/>
      </c>
      <c r="D43" s="35"/>
      <c r="E43" s="35"/>
      <c r="F43" s="35"/>
      <c r="G43" s="35"/>
      <c r="H43" s="35"/>
      <c r="I43" s="35"/>
      <c r="J43" s="35"/>
    </row>
    <row r="44" spans="1:10" x14ac:dyDescent="0.2">
      <c r="A44" s="34"/>
      <c r="B44" s="34"/>
      <c r="C44" s="64" t="str">
        <f t="shared" si="1"/>
        <v/>
      </c>
      <c r="D44" s="35"/>
      <c r="E44" s="35"/>
      <c r="F44" s="35"/>
      <c r="G44" s="35"/>
      <c r="H44" s="35"/>
      <c r="I44" s="35"/>
      <c r="J44" s="35"/>
    </row>
    <row r="45" spans="1:10" x14ac:dyDescent="0.2">
      <c r="A45" s="34"/>
      <c r="B45" s="34"/>
      <c r="C45" s="64" t="str">
        <f t="shared" si="1"/>
        <v/>
      </c>
      <c r="D45" s="35"/>
      <c r="E45" s="35"/>
      <c r="F45" s="35"/>
      <c r="G45" s="35"/>
      <c r="H45" s="35"/>
      <c r="I45" s="35"/>
      <c r="J45" s="35"/>
    </row>
    <row r="46" spans="1:10" x14ac:dyDescent="0.2">
      <c r="A46" s="34"/>
      <c r="B46" s="34"/>
      <c r="C46" s="64" t="str">
        <f t="shared" si="1"/>
        <v/>
      </c>
      <c r="D46" s="35"/>
      <c r="E46" s="35"/>
      <c r="F46" s="35"/>
      <c r="G46" s="35"/>
      <c r="H46" s="35"/>
      <c r="I46" s="35"/>
      <c r="J46" s="35"/>
    </row>
    <row r="47" spans="1:10" x14ac:dyDescent="0.2">
      <c r="A47" s="34"/>
      <c r="B47" s="34"/>
      <c r="C47" s="64" t="str">
        <f t="shared" si="1"/>
        <v/>
      </c>
      <c r="D47" s="35"/>
      <c r="E47" s="35"/>
      <c r="F47" s="35"/>
      <c r="G47" s="35"/>
      <c r="H47" s="35"/>
      <c r="I47" s="35"/>
      <c r="J47" s="35"/>
    </row>
    <row r="48" spans="1:10" x14ac:dyDescent="0.2">
      <c r="A48" s="34"/>
      <c r="B48" s="34"/>
      <c r="C48" s="64" t="str">
        <f t="shared" si="1"/>
        <v/>
      </c>
      <c r="D48" s="35"/>
      <c r="E48" s="35"/>
      <c r="F48" s="35"/>
      <c r="G48" s="35"/>
      <c r="H48" s="35"/>
      <c r="I48" s="35"/>
      <c r="J48" s="35"/>
    </row>
    <row r="49" spans="1:10" x14ac:dyDescent="0.2">
      <c r="A49" s="34"/>
      <c r="B49" s="34"/>
      <c r="C49" s="64" t="str">
        <f t="shared" si="1"/>
        <v/>
      </c>
      <c r="D49" s="35"/>
      <c r="E49" s="35"/>
      <c r="F49" s="35"/>
      <c r="G49" s="35"/>
      <c r="H49" s="35"/>
      <c r="I49" s="35"/>
      <c r="J49" s="35"/>
    </row>
    <row r="50" spans="1:10" x14ac:dyDescent="0.2">
      <c r="A50" s="34"/>
      <c r="B50" s="34"/>
      <c r="C50" s="64" t="str">
        <f t="shared" si="1"/>
        <v/>
      </c>
      <c r="D50" s="35"/>
      <c r="E50" s="35"/>
      <c r="F50" s="35"/>
      <c r="G50" s="35"/>
      <c r="H50" s="35"/>
      <c r="I50" s="35"/>
      <c r="J50" s="35"/>
    </row>
    <row r="51" spans="1:10" x14ac:dyDescent="0.2">
      <c r="A51" s="34"/>
      <c r="B51" s="34"/>
      <c r="C51" s="64" t="str">
        <f t="shared" si="1"/>
        <v/>
      </c>
      <c r="D51" s="35"/>
      <c r="E51" s="35"/>
      <c r="F51" s="35"/>
      <c r="G51" s="35"/>
      <c r="H51" s="35"/>
      <c r="I51" s="35"/>
      <c r="J51" s="35"/>
    </row>
    <row r="52" spans="1:10" x14ac:dyDescent="0.2">
      <c r="A52" s="34"/>
      <c r="B52" s="34"/>
      <c r="C52" s="64" t="str">
        <f t="shared" si="1"/>
        <v/>
      </c>
      <c r="D52" s="35"/>
      <c r="E52" s="35"/>
      <c r="F52" s="35"/>
      <c r="G52" s="35"/>
      <c r="H52" s="35"/>
      <c r="I52" s="35"/>
      <c r="J52" s="35"/>
    </row>
    <row r="53" spans="1:10" x14ac:dyDescent="0.2">
      <c r="A53" s="34"/>
      <c r="B53" s="34"/>
      <c r="C53" s="64" t="str">
        <f t="shared" si="1"/>
        <v/>
      </c>
      <c r="D53" s="35"/>
      <c r="E53" s="35"/>
      <c r="F53" s="35"/>
      <c r="G53" s="35"/>
      <c r="H53" s="35"/>
      <c r="I53" s="35"/>
      <c r="J53" s="35"/>
    </row>
    <row r="54" spans="1:10" x14ac:dyDescent="0.2">
      <c r="A54" s="34"/>
      <c r="B54" s="34"/>
      <c r="C54" s="64" t="str">
        <f t="shared" si="1"/>
        <v/>
      </c>
      <c r="D54" s="35"/>
      <c r="E54" s="35"/>
      <c r="F54" s="35"/>
      <c r="G54" s="35"/>
      <c r="H54" s="35"/>
      <c r="I54" s="35"/>
      <c r="J54" s="35"/>
    </row>
    <row r="55" spans="1:10" x14ac:dyDescent="0.2">
      <c r="A55" s="34"/>
      <c r="B55" s="34"/>
      <c r="C55" s="64" t="str">
        <f t="shared" si="1"/>
        <v/>
      </c>
      <c r="D55" s="35"/>
      <c r="E55" s="35"/>
      <c r="F55" s="35"/>
      <c r="G55" s="35"/>
      <c r="H55" s="35"/>
      <c r="I55" s="35"/>
      <c r="J55" s="35"/>
    </row>
    <row r="56" spans="1:10" x14ac:dyDescent="0.2">
      <c r="A56" s="34"/>
      <c r="B56" s="34"/>
      <c r="C56" s="64" t="str">
        <f t="shared" si="1"/>
        <v/>
      </c>
      <c r="D56" s="35"/>
      <c r="E56" s="35"/>
      <c r="F56" s="35"/>
      <c r="G56" s="35"/>
      <c r="H56" s="35"/>
      <c r="I56" s="35"/>
      <c r="J56" s="35"/>
    </row>
    <row r="57" spans="1:10" x14ac:dyDescent="0.2">
      <c r="A57" s="34"/>
      <c r="B57" s="34"/>
      <c r="C57" s="64" t="str">
        <f t="shared" si="1"/>
        <v/>
      </c>
      <c r="D57" s="35"/>
      <c r="E57" s="35"/>
      <c r="F57" s="35"/>
      <c r="G57" s="35"/>
      <c r="H57" s="35"/>
      <c r="I57" s="35"/>
      <c r="J57" s="35"/>
    </row>
    <row r="58" spans="1:10" x14ac:dyDescent="0.2">
      <c r="A58" s="34"/>
      <c r="B58" s="34"/>
      <c r="C58" s="64" t="str">
        <f t="shared" si="1"/>
        <v/>
      </c>
      <c r="D58" s="35"/>
      <c r="E58" s="35"/>
      <c r="F58" s="35"/>
      <c r="G58" s="35"/>
      <c r="H58" s="35"/>
      <c r="I58" s="35"/>
      <c r="J58" s="35"/>
    </row>
    <row r="59" spans="1:10" x14ac:dyDescent="0.2">
      <c r="A59" s="34"/>
      <c r="B59" s="34"/>
      <c r="C59" s="64" t="str">
        <f t="shared" si="1"/>
        <v/>
      </c>
      <c r="D59" s="35"/>
      <c r="E59" s="35"/>
      <c r="F59" s="35"/>
      <c r="G59" s="35"/>
      <c r="H59" s="35"/>
      <c r="I59" s="35"/>
      <c r="J59" s="35"/>
    </row>
    <row r="60" spans="1:10" x14ac:dyDescent="0.2">
      <c r="A60" s="34"/>
      <c r="B60" s="34"/>
      <c r="C60" s="64" t="str">
        <f t="shared" si="1"/>
        <v/>
      </c>
      <c r="D60" s="35"/>
      <c r="E60" s="35"/>
      <c r="F60" s="35"/>
      <c r="G60" s="35"/>
      <c r="H60" s="35"/>
      <c r="I60" s="35"/>
      <c r="J60" s="35"/>
    </row>
    <row r="61" spans="1:10" x14ac:dyDescent="0.2">
      <c r="A61" s="34"/>
      <c r="B61" s="34"/>
      <c r="C61" s="64" t="str">
        <f t="shared" si="1"/>
        <v/>
      </c>
      <c r="D61" s="35"/>
      <c r="E61" s="35"/>
      <c r="F61" s="35"/>
      <c r="G61" s="35"/>
      <c r="H61" s="35"/>
      <c r="I61" s="35"/>
      <c r="J61" s="35"/>
    </row>
    <row r="62" spans="1:10" x14ac:dyDescent="0.2">
      <c r="A62" s="34"/>
      <c r="B62" s="34"/>
      <c r="C62" s="64" t="str">
        <f t="shared" si="1"/>
        <v/>
      </c>
      <c r="D62" s="35"/>
      <c r="E62" s="35"/>
      <c r="F62" s="35"/>
      <c r="G62" s="35"/>
      <c r="H62" s="35"/>
      <c r="I62" s="35"/>
      <c r="J62" s="35"/>
    </row>
    <row r="63" spans="1:10" x14ac:dyDescent="0.2">
      <c r="A63" s="34"/>
      <c r="B63" s="34"/>
      <c r="C63" s="64" t="str">
        <f t="shared" si="1"/>
        <v/>
      </c>
      <c r="D63" s="35"/>
      <c r="E63" s="35"/>
      <c r="F63" s="35"/>
      <c r="G63" s="35"/>
      <c r="H63" s="35"/>
      <c r="I63" s="35"/>
      <c r="J63" s="35"/>
    </row>
    <row r="64" spans="1:10" x14ac:dyDescent="0.2">
      <c r="A64" s="34"/>
      <c r="B64" s="34"/>
      <c r="C64" s="64" t="str">
        <f t="shared" si="1"/>
        <v/>
      </c>
      <c r="D64" s="35"/>
      <c r="E64" s="35"/>
      <c r="F64" s="35"/>
      <c r="G64" s="35"/>
      <c r="H64" s="35"/>
      <c r="I64" s="35"/>
      <c r="J64" s="35"/>
    </row>
    <row r="65" spans="1:10" x14ac:dyDescent="0.2">
      <c r="A65" s="34"/>
      <c r="B65" s="34"/>
      <c r="C65" s="64" t="str">
        <f t="shared" si="1"/>
        <v/>
      </c>
      <c r="D65" s="35"/>
      <c r="E65" s="35"/>
      <c r="F65" s="35"/>
      <c r="G65" s="35"/>
      <c r="H65" s="35"/>
      <c r="I65" s="35"/>
      <c r="J65" s="35"/>
    </row>
    <row r="66" spans="1:10" x14ac:dyDescent="0.2">
      <c r="A66" s="34"/>
      <c r="B66" s="34"/>
      <c r="C66" s="64" t="str">
        <f t="shared" si="1"/>
        <v/>
      </c>
      <c r="D66" s="35"/>
      <c r="E66" s="35"/>
      <c r="F66" s="35"/>
      <c r="G66" s="35"/>
      <c r="H66" s="35"/>
      <c r="I66" s="35"/>
      <c r="J66" s="35"/>
    </row>
    <row r="67" spans="1:10" x14ac:dyDescent="0.2">
      <c r="A67" s="34"/>
      <c r="B67" s="34"/>
      <c r="C67" s="64" t="str">
        <f t="shared" si="1"/>
        <v/>
      </c>
      <c r="D67" s="35"/>
      <c r="E67" s="35"/>
      <c r="F67" s="35"/>
      <c r="G67" s="35"/>
      <c r="H67" s="35"/>
      <c r="I67" s="35"/>
      <c r="J67" s="35"/>
    </row>
    <row r="68" spans="1:10" x14ac:dyDescent="0.2">
      <c r="A68" s="34"/>
      <c r="B68" s="34"/>
      <c r="C68" s="64" t="str">
        <f t="shared" si="1"/>
        <v/>
      </c>
      <c r="D68" s="35"/>
      <c r="E68" s="35"/>
      <c r="F68" s="35"/>
      <c r="G68" s="35"/>
      <c r="H68" s="35"/>
      <c r="I68" s="35"/>
      <c r="J68" s="35"/>
    </row>
    <row r="69" spans="1:10" x14ac:dyDescent="0.2">
      <c r="A69" s="34"/>
      <c r="B69" s="34"/>
      <c r="C69" s="64" t="str">
        <f t="shared" si="1"/>
        <v/>
      </c>
      <c r="D69" s="35"/>
      <c r="E69" s="35"/>
      <c r="F69" s="35"/>
      <c r="G69" s="35"/>
      <c r="H69" s="35"/>
      <c r="I69" s="35"/>
      <c r="J69" s="35"/>
    </row>
    <row r="70" spans="1:10" x14ac:dyDescent="0.2">
      <c r="A70" s="34"/>
      <c r="B70" s="34"/>
      <c r="C70" s="64" t="str">
        <f t="shared" si="1"/>
        <v/>
      </c>
      <c r="D70" s="35"/>
      <c r="E70" s="35"/>
      <c r="F70" s="35"/>
      <c r="G70" s="35"/>
      <c r="H70" s="35"/>
      <c r="I70" s="35"/>
      <c r="J70" s="35"/>
    </row>
    <row r="71" spans="1:10" x14ac:dyDescent="0.2">
      <c r="A71" s="34"/>
      <c r="B71" s="34"/>
      <c r="C71" s="64" t="str">
        <f t="shared" si="1"/>
        <v/>
      </c>
      <c r="D71" s="35"/>
      <c r="E71" s="35"/>
      <c r="F71" s="35"/>
      <c r="G71" s="35"/>
      <c r="H71" s="35"/>
      <c r="I71" s="35"/>
      <c r="J71" s="35"/>
    </row>
    <row r="72" spans="1:10" x14ac:dyDescent="0.2">
      <c r="A72" s="34"/>
      <c r="B72" s="34"/>
      <c r="C72" s="64" t="str">
        <f t="shared" ref="C72:C103" si="2">IF(AND($A72="",$B72=""),"",$B72-$A72)</f>
        <v/>
      </c>
      <c r="D72" s="35"/>
      <c r="E72" s="35"/>
      <c r="F72" s="35"/>
      <c r="G72" s="35"/>
      <c r="H72" s="35"/>
      <c r="I72" s="35"/>
      <c r="J72" s="35"/>
    </row>
    <row r="73" spans="1:10" x14ac:dyDescent="0.2">
      <c r="A73" s="34"/>
      <c r="B73" s="34"/>
      <c r="C73" s="64" t="str">
        <f t="shared" si="2"/>
        <v/>
      </c>
      <c r="D73" s="35"/>
      <c r="E73" s="35"/>
      <c r="F73" s="35"/>
      <c r="G73" s="35"/>
      <c r="H73" s="35"/>
      <c r="I73" s="35"/>
      <c r="J73" s="35"/>
    </row>
    <row r="74" spans="1:10" x14ac:dyDescent="0.2">
      <c r="A74" s="34"/>
      <c r="B74" s="34"/>
      <c r="C74" s="64" t="str">
        <f t="shared" si="2"/>
        <v/>
      </c>
      <c r="D74" s="35"/>
      <c r="E74" s="35"/>
      <c r="F74" s="35"/>
      <c r="G74" s="35"/>
      <c r="H74" s="35"/>
      <c r="I74" s="35"/>
      <c r="J74" s="35"/>
    </row>
    <row r="75" spans="1:10" x14ac:dyDescent="0.2">
      <c r="A75" s="34"/>
      <c r="B75" s="34"/>
      <c r="C75" s="64" t="str">
        <f t="shared" si="2"/>
        <v/>
      </c>
      <c r="D75" s="35"/>
      <c r="E75" s="35"/>
      <c r="F75" s="35"/>
      <c r="G75" s="35"/>
      <c r="H75" s="35"/>
      <c r="I75" s="35"/>
      <c r="J75" s="35"/>
    </row>
    <row r="76" spans="1:10" x14ac:dyDescent="0.2">
      <c r="A76" s="34"/>
      <c r="B76" s="34"/>
      <c r="C76" s="64" t="str">
        <f t="shared" si="2"/>
        <v/>
      </c>
      <c r="D76" s="35"/>
      <c r="E76" s="35"/>
      <c r="F76" s="35"/>
      <c r="G76" s="35"/>
      <c r="H76" s="35"/>
      <c r="I76" s="35"/>
      <c r="J76" s="35"/>
    </row>
    <row r="77" spans="1:10" x14ac:dyDescent="0.2">
      <c r="A77" s="34"/>
      <c r="B77" s="34"/>
      <c r="C77" s="64" t="str">
        <f t="shared" si="2"/>
        <v/>
      </c>
      <c r="D77" s="35"/>
      <c r="E77" s="35"/>
      <c r="F77" s="35"/>
      <c r="G77" s="35"/>
      <c r="H77" s="35"/>
      <c r="I77" s="35"/>
      <c r="J77" s="35"/>
    </row>
    <row r="78" spans="1:10" x14ac:dyDescent="0.2">
      <c r="A78" s="34"/>
      <c r="B78" s="34"/>
      <c r="C78" s="64" t="str">
        <f t="shared" si="2"/>
        <v/>
      </c>
      <c r="D78" s="35"/>
      <c r="E78" s="35"/>
      <c r="F78" s="35"/>
      <c r="G78" s="35"/>
      <c r="H78" s="35"/>
      <c r="I78" s="35"/>
      <c r="J78" s="35"/>
    </row>
    <row r="79" spans="1:10" x14ac:dyDescent="0.2">
      <c r="A79" s="34"/>
      <c r="B79" s="34"/>
      <c r="C79" s="64" t="str">
        <f t="shared" si="2"/>
        <v/>
      </c>
      <c r="D79" s="35"/>
      <c r="E79" s="35"/>
      <c r="F79" s="35"/>
      <c r="G79" s="35"/>
      <c r="H79" s="35"/>
      <c r="I79" s="35"/>
      <c r="J79" s="35"/>
    </row>
    <row r="80" spans="1:10" x14ac:dyDescent="0.2">
      <c r="A80" s="34"/>
      <c r="B80" s="34"/>
      <c r="C80" s="64" t="str">
        <f t="shared" si="2"/>
        <v/>
      </c>
      <c r="D80" s="35"/>
      <c r="E80" s="35"/>
      <c r="F80" s="35"/>
      <c r="G80" s="35"/>
      <c r="H80" s="35"/>
      <c r="I80" s="35"/>
      <c r="J80" s="35"/>
    </row>
    <row r="81" spans="1:10" x14ac:dyDescent="0.2">
      <c r="A81" s="34"/>
      <c r="B81" s="34"/>
      <c r="C81" s="64" t="str">
        <f t="shared" si="2"/>
        <v/>
      </c>
      <c r="D81" s="35"/>
      <c r="E81" s="35"/>
      <c r="F81" s="35"/>
      <c r="G81" s="35"/>
      <c r="H81" s="35"/>
      <c r="I81" s="35"/>
      <c r="J81" s="35"/>
    </row>
    <row r="82" spans="1:10" x14ac:dyDescent="0.2">
      <c r="A82" s="34"/>
      <c r="B82" s="34"/>
      <c r="C82" s="64" t="str">
        <f t="shared" si="2"/>
        <v/>
      </c>
      <c r="D82" s="35"/>
      <c r="E82" s="35"/>
      <c r="F82" s="35"/>
      <c r="G82" s="35"/>
      <c r="H82" s="35"/>
      <c r="I82" s="35"/>
      <c r="J82" s="35"/>
    </row>
    <row r="83" spans="1:10" x14ac:dyDescent="0.2">
      <c r="A83" s="34"/>
      <c r="B83" s="34"/>
      <c r="C83" s="64" t="str">
        <f t="shared" si="2"/>
        <v/>
      </c>
      <c r="D83" s="35"/>
      <c r="E83" s="35"/>
      <c r="F83" s="35"/>
      <c r="G83" s="35"/>
      <c r="H83" s="35"/>
      <c r="I83" s="35"/>
      <c r="J83" s="35"/>
    </row>
    <row r="84" spans="1:10" x14ac:dyDescent="0.2">
      <c r="A84" s="34"/>
      <c r="B84" s="34"/>
      <c r="C84" s="64" t="str">
        <f t="shared" si="2"/>
        <v/>
      </c>
      <c r="D84" s="35"/>
      <c r="E84" s="35"/>
      <c r="F84" s="35"/>
      <c r="G84" s="35"/>
      <c r="H84" s="35"/>
      <c r="I84" s="35"/>
      <c r="J84" s="35"/>
    </row>
    <row r="85" spans="1:10" x14ac:dyDescent="0.2">
      <c r="A85" s="34"/>
      <c r="B85" s="34"/>
      <c r="C85" s="64" t="str">
        <f t="shared" si="2"/>
        <v/>
      </c>
      <c r="D85" s="35"/>
      <c r="E85" s="35"/>
      <c r="F85" s="35"/>
      <c r="G85" s="35"/>
      <c r="H85" s="35"/>
      <c r="I85" s="35"/>
      <c r="J85" s="35"/>
    </row>
    <row r="86" spans="1:10" x14ac:dyDescent="0.2">
      <c r="A86" s="34"/>
      <c r="B86" s="34"/>
      <c r="C86" s="64" t="str">
        <f t="shared" si="2"/>
        <v/>
      </c>
      <c r="D86" s="35"/>
      <c r="E86" s="35"/>
      <c r="F86" s="35"/>
      <c r="G86" s="35"/>
      <c r="H86" s="35"/>
      <c r="I86" s="35"/>
      <c r="J86" s="35"/>
    </row>
    <row r="87" spans="1:10" x14ac:dyDescent="0.2">
      <c r="A87" s="34"/>
      <c r="B87" s="34"/>
      <c r="C87" s="64" t="str">
        <f t="shared" si="2"/>
        <v/>
      </c>
      <c r="D87" s="35"/>
      <c r="E87" s="35"/>
      <c r="F87" s="35"/>
      <c r="G87" s="35"/>
      <c r="H87" s="35"/>
      <c r="I87" s="35"/>
      <c r="J87" s="35"/>
    </row>
    <row r="88" spans="1:10" x14ac:dyDescent="0.2">
      <c r="A88" s="34"/>
      <c r="B88" s="34"/>
      <c r="C88" s="64" t="str">
        <f t="shared" si="2"/>
        <v/>
      </c>
      <c r="D88" s="35"/>
      <c r="E88" s="35"/>
      <c r="F88" s="35"/>
      <c r="G88" s="35"/>
      <c r="H88" s="35"/>
      <c r="I88" s="35"/>
      <c r="J88" s="35"/>
    </row>
    <row r="89" spans="1:10" x14ac:dyDescent="0.2">
      <c r="A89" s="34"/>
      <c r="B89" s="34"/>
      <c r="C89" s="64" t="str">
        <f t="shared" si="2"/>
        <v/>
      </c>
      <c r="D89" s="35"/>
      <c r="E89" s="35"/>
      <c r="F89" s="35"/>
      <c r="G89" s="35"/>
      <c r="H89" s="35"/>
      <c r="I89" s="35"/>
      <c r="J89" s="35"/>
    </row>
    <row r="90" spans="1:10" x14ac:dyDescent="0.2">
      <c r="A90" s="34"/>
      <c r="B90" s="34"/>
      <c r="C90" s="64" t="str">
        <f t="shared" si="2"/>
        <v/>
      </c>
      <c r="D90" s="35"/>
      <c r="E90" s="35"/>
      <c r="F90" s="35"/>
      <c r="G90" s="35"/>
      <c r="H90" s="35"/>
      <c r="I90" s="35"/>
      <c r="J90" s="35"/>
    </row>
    <row r="91" spans="1:10" x14ac:dyDescent="0.2">
      <c r="A91" s="34"/>
      <c r="B91" s="34"/>
      <c r="C91" s="64" t="str">
        <f t="shared" si="2"/>
        <v/>
      </c>
      <c r="D91" s="35"/>
      <c r="E91" s="35"/>
      <c r="F91" s="35"/>
      <c r="G91" s="35"/>
      <c r="H91" s="35"/>
      <c r="I91" s="35"/>
      <c r="J91" s="35"/>
    </row>
    <row r="92" spans="1:10" x14ac:dyDescent="0.2">
      <c r="A92" s="34"/>
      <c r="B92" s="34"/>
      <c r="C92" s="64" t="str">
        <f t="shared" si="2"/>
        <v/>
      </c>
      <c r="D92" s="35"/>
      <c r="E92" s="35"/>
      <c r="F92" s="35"/>
      <c r="G92" s="35"/>
      <c r="H92" s="35"/>
      <c r="I92" s="35"/>
      <c r="J92" s="35"/>
    </row>
    <row r="93" spans="1:10" x14ac:dyDescent="0.2">
      <c r="A93" s="34"/>
      <c r="B93" s="34"/>
      <c r="C93" s="64" t="str">
        <f t="shared" si="2"/>
        <v/>
      </c>
      <c r="D93" s="35"/>
      <c r="E93" s="35"/>
      <c r="F93" s="35"/>
      <c r="G93" s="35"/>
      <c r="H93" s="35"/>
      <c r="I93" s="35"/>
      <c r="J93" s="35"/>
    </row>
    <row r="94" spans="1:10" x14ac:dyDescent="0.2">
      <c r="A94" s="34"/>
      <c r="B94" s="34"/>
      <c r="C94" s="64" t="str">
        <f t="shared" si="2"/>
        <v/>
      </c>
      <c r="D94" s="35"/>
      <c r="E94" s="35"/>
      <c r="F94" s="35"/>
      <c r="G94" s="35"/>
      <c r="H94" s="35"/>
      <c r="I94" s="35"/>
      <c r="J94" s="35"/>
    </row>
    <row r="95" spans="1:10" x14ac:dyDescent="0.2">
      <c r="A95" s="34"/>
      <c r="B95" s="34"/>
      <c r="C95" s="64" t="str">
        <f t="shared" si="2"/>
        <v/>
      </c>
      <c r="D95" s="35"/>
      <c r="E95" s="35"/>
      <c r="F95" s="35"/>
      <c r="G95" s="35"/>
      <c r="H95" s="35"/>
      <c r="I95" s="35"/>
      <c r="J95" s="35"/>
    </row>
    <row r="96" spans="1:10" x14ac:dyDescent="0.2">
      <c r="A96" s="34"/>
      <c r="B96" s="34"/>
      <c r="C96" s="64" t="str">
        <f t="shared" si="2"/>
        <v/>
      </c>
      <c r="D96" s="35"/>
      <c r="E96" s="35"/>
      <c r="F96" s="35"/>
      <c r="G96" s="35"/>
      <c r="H96" s="35"/>
      <c r="I96" s="35"/>
      <c r="J96" s="35"/>
    </row>
    <row r="97" spans="1:10" x14ac:dyDescent="0.2">
      <c r="A97" s="34"/>
      <c r="B97" s="34"/>
      <c r="C97" s="64" t="str">
        <f t="shared" si="2"/>
        <v/>
      </c>
      <c r="D97" s="35"/>
      <c r="E97" s="35"/>
      <c r="F97" s="35"/>
      <c r="G97" s="35"/>
      <c r="H97" s="35"/>
      <c r="I97" s="35"/>
      <c r="J97" s="35"/>
    </row>
    <row r="98" spans="1:10" x14ac:dyDescent="0.2">
      <c r="A98" s="34"/>
      <c r="B98" s="34"/>
      <c r="C98" s="64" t="str">
        <f t="shared" si="2"/>
        <v/>
      </c>
      <c r="D98" s="35"/>
      <c r="E98" s="35"/>
      <c r="F98" s="35"/>
      <c r="G98" s="35"/>
      <c r="H98" s="35"/>
      <c r="I98" s="35"/>
      <c r="J98" s="35"/>
    </row>
    <row r="99" spans="1:10" x14ac:dyDescent="0.2">
      <c r="A99" s="34"/>
      <c r="B99" s="34"/>
      <c r="C99" s="64" t="str">
        <f t="shared" si="2"/>
        <v/>
      </c>
      <c r="D99" s="35"/>
      <c r="E99" s="35"/>
      <c r="F99" s="35"/>
      <c r="G99" s="35"/>
      <c r="H99" s="35"/>
      <c r="I99" s="35"/>
      <c r="J99" s="35"/>
    </row>
    <row r="100" spans="1:10" x14ac:dyDescent="0.2">
      <c r="A100" s="34"/>
      <c r="B100" s="34"/>
      <c r="C100" s="64" t="str">
        <f t="shared" si="2"/>
        <v/>
      </c>
      <c r="D100" s="35"/>
      <c r="E100" s="35"/>
      <c r="F100" s="35"/>
      <c r="G100" s="35"/>
      <c r="H100" s="35"/>
      <c r="I100" s="35"/>
      <c r="J100" s="35"/>
    </row>
    <row r="101" spans="1:10" x14ac:dyDescent="0.2">
      <c r="A101" s="34"/>
      <c r="B101" s="34"/>
      <c r="C101" s="64" t="str">
        <f t="shared" si="2"/>
        <v/>
      </c>
      <c r="D101" s="35"/>
      <c r="E101" s="35"/>
      <c r="F101" s="35"/>
      <c r="G101" s="35"/>
      <c r="H101" s="35"/>
      <c r="I101" s="35"/>
      <c r="J101" s="35"/>
    </row>
    <row r="102" spans="1:10" x14ac:dyDescent="0.2">
      <c r="A102" s="34"/>
      <c r="B102" s="34"/>
      <c r="C102" s="64" t="str">
        <f t="shared" si="2"/>
        <v/>
      </c>
      <c r="D102" s="35"/>
      <c r="E102" s="35"/>
      <c r="F102" s="35"/>
      <c r="G102" s="35"/>
      <c r="H102" s="35"/>
      <c r="I102" s="35"/>
      <c r="J102" s="35"/>
    </row>
    <row r="103" spans="1:10" x14ac:dyDescent="0.2">
      <c r="A103" s="34"/>
      <c r="B103" s="34"/>
      <c r="C103" s="64" t="str">
        <f t="shared" si="2"/>
        <v/>
      </c>
      <c r="D103" s="35"/>
      <c r="E103" s="35"/>
      <c r="F103" s="35"/>
      <c r="G103" s="35"/>
      <c r="H103" s="35"/>
      <c r="I103" s="35"/>
      <c r="J103" s="35"/>
    </row>
    <row r="104" spans="1:10" x14ac:dyDescent="0.2">
      <c r="A104" s="34"/>
      <c r="B104" s="34"/>
      <c r="C104" s="64" t="str">
        <f t="shared" ref="C104:C135" si="3">IF(AND($A104="",$B104=""),"",$B104-$A104)</f>
        <v/>
      </c>
      <c r="D104" s="35"/>
      <c r="E104" s="35"/>
      <c r="F104" s="35"/>
      <c r="G104" s="35"/>
      <c r="H104" s="35"/>
      <c r="I104" s="35"/>
      <c r="J104" s="35"/>
    </row>
    <row r="105" spans="1:10" x14ac:dyDescent="0.2">
      <c r="A105" s="34"/>
      <c r="B105" s="34"/>
      <c r="C105" s="64" t="str">
        <f t="shared" si="3"/>
        <v/>
      </c>
      <c r="D105" s="35"/>
      <c r="E105" s="35"/>
      <c r="F105" s="35"/>
      <c r="G105" s="35"/>
      <c r="H105" s="35"/>
      <c r="I105" s="35"/>
      <c r="J105" s="35"/>
    </row>
    <row r="106" spans="1:10" x14ac:dyDescent="0.2">
      <c r="A106" s="34"/>
      <c r="B106" s="34"/>
      <c r="C106" s="64" t="str">
        <f t="shared" si="3"/>
        <v/>
      </c>
      <c r="D106" s="35"/>
      <c r="E106" s="35"/>
      <c r="F106" s="35"/>
      <c r="G106" s="35"/>
      <c r="H106" s="35"/>
      <c r="I106" s="35"/>
      <c r="J106" s="35"/>
    </row>
    <row r="107" spans="1:10" x14ac:dyDescent="0.2">
      <c r="A107" s="34"/>
      <c r="B107" s="34"/>
      <c r="C107" s="64" t="str">
        <f t="shared" si="3"/>
        <v/>
      </c>
      <c r="D107" s="35"/>
      <c r="E107" s="35"/>
      <c r="F107" s="35"/>
      <c r="G107" s="35"/>
      <c r="H107" s="35"/>
      <c r="I107" s="35"/>
      <c r="J107" s="35"/>
    </row>
    <row r="108" spans="1:10" x14ac:dyDescent="0.2">
      <c r="A108" s="34"/>
      <c r="B108" s="34"/>
      <c r="C108" s="64" t="str">
        <f t="shared" si="3"/>
        <v/>
      </c>
      <c r="D108" s="35"/>
      <c r="E108" s="35"/>
      <c r="F108" s="35"/>
      <c r="G108" s="35"/>
      <c r="H108" s="35"/>
      <c r="I108" s="35"/>
      <c r="J108" s="35"/>
    </row>
    <row r="109" spans="1:10" x14ac:dyDescent="0.2">
      <c r="A109" s="34"/>
      <c r="B109" s="34"/>
      <c r="C109" s="64" t="str">
        <f t="shared" si="3"/>
        <v/>
      </c>
      <c r="D109" s="35"/>
      <c r="E109" s="35"/>
      <c r="F109" s="35"/>
      <c r="G109" s="35"/>
      <c r="H109" s="35"/>
      <c r="I109" s="35"/>
      <c r="J109" s="35"/>
    </row>
    <row r="110" spans="1:10" x14ac:dyDescent="0.2">
      <c r="A110" s="34"/>
      <c r="B110" s="34"/>
      <c r="C110" s="64" t="str">
        <f t="shared" si="3"/>
        <v/>
      </c>
      <c r="D110" s="35"/>
      <c r="E110" s="35"/>
      <c r="F110" s="35"/>
      <c r="G110" s="35"/>
      <c r="H110" s="35"/>
      <c r="I110" s="35"/>
      <c r="J110" s="35"/>
    </row>
    <row r="111" spans="1:10" x14ac:dyDescent="0.2">
      <c r="A111" s="34"/>
      <c r="B111" s="34"/>
      <c r="C111" s="64" t="str">
        <f t="shared" si="3"/>
        <v/>
      </c>
      <c r="D111" s="35"/>
      <c r="E111" s="35"/>
      <c r="F111" s="35"/>
      <c r="G111" s="35"/>
      <c r="H111" s="35"/>
      <c r="I111" s="35"/>
      <c r="J111" s="35"/>
    </row>
    <row r="112" spans="1:10" x14ac:dyDescent="0.2">
      <c r="A112" s="34"/>
      <c r="B112" s="34"/>
      <c r="C112" s="64" t="str">
        <f t="shared" si="3"/>
        <v/>
      </c>
      <c r="D112" s="35"/>
      <c r="E112" s="35"/>
      <c r="F112" s="35"/>
      <c r="G112" s="35"/>
      <c r="H112" s="35"/>
      <c r="I112" s="35"/>
      <c r="J112" s="35"/>
    </row>
    <row r="113" spans="1:10" x14ac:dyDescent="0.2">
      <c r="A113" s="34"/>
      <c r="B113" s="34"/>
      <c r="C113" s="64" t="str">
        <f t="shared" si="3"/>
        <v/>
      </c>
      <c r="D113" s="35"/>
      <c r="E113" s="35"/>
      <c r="F113" s="35"/>
      <c r="G113" s="35"/>
      <c r="H113" s="35"/>
      <c r="I113" s="35"/>
      <c r="J113" s="35"/>
    </row>
    <row r="114" spans="1:10" x14ac:dyDescent="0.2">
      <c r="A114" s="34"/>
      <c r="B114" s="34"/>
      <c r="C114" s="64" t="str">
        <f t="shared" si="3"/>
        <v/>
      </c>
      <c r="D114" s="35"/>
      <c r="E114" s="35"/>
      <c r="F114" s="35"/>
      <c r="G114" s="35"/>
      <c r="H114" s="35"/>
      <c r="I114" s="35"/>
      <c r="J114" s="35"/>
    </row>
    <row r="115" spans="1:10" x14ac:dyDescent="0.2">
      <c r="A115" s="34"/>
      <c r="B115" s="34"/>
      <c r="C115" s="64" t="str">
        <f t="shared" si="3"/>
        <v/>
      </c>
      <c r="D115" s="35"/>
      <c r="E115" s="35"/>
      <c r="F115" s="35"/>
      <c r="G115" s="35"/>
      <c r="H115" s="35"/>
      <c r="I115" s="35"/>
      <c r="J115" s="35"/>
    </row>
    <row r="116" spans="1:10" x14ac:dyDescent="0.2">
      <c r="A116" s="34"/>
      <c r="B116" s="34"/>
      <c r="C116" s="64" t="str">
        <f t="shared" si="3"/>
        <v/>
      </c>
      <c r="D116" s="35"/>
      <c r="E116" s="35"/>
      <c r="F116" s="35"/>
      <c r="G116" s="35"/>
      <c r="H116" s="35"/>
      <c r="I116" s="35"/>
      <c r="J116" s="35"/>
    </row>
    <row r="117" spans="1:10" x14ac:dyDescent="0.2">
      <c r="A117" s="34"/>
      <c r="B117" s="34"/>
      <c r="C117" s="64" t="str">
        <f t="shared" si="3"/>
        <v/>
      </c>
      <c r="D117" s="35"/>
      <c r="E117" s="35"/>
      <c r="F117" s="35"/>
      <c r="G117" s="35"/>
      <c r="H117" s="35"/>
      <c r="I117" s="35"/>
      <c r="J117" s="35"/>
    </row>
    <row r="118" spans="1:10" x14ac:dyDescent="0.2">
      <c r="A118" s="34"/>
      <c r="B118" s="34"/>
      <c r="C118" s="64" t="str">
        <f t="shared" si="3"/>
        <v/>
      </c>
      <c r="D118" s="35"/>
      <c r="E118" s="35"/>
      <c r="F118" s="35"/>
      <c r="G118" s="35"/>
      <c r="H118" s="35"/>
      <c r="I118" s="35"/>
      <c r="J118" s="35"/>
    </row>
    <row r="119" spans="1:10" x14ac:dyDescent="0.2">
      <c r="A119" s="34"/>
      <c r="B119" s="34"/>
      <c r="C119" s="64" t="str">
        <f t="shared" si="3"/>
        <v/>
      </c>
      <c r="D119" s="35"/>
      <c r="E119" s="35"/>
      <c r="F119" s="35"/>
      <c r="G119" s="35"/>
      <c r="H119" s="35"/>
      <c r="I119" s="35"/>
      <c r="J119" s="35"/>
    </row>
    <row r="120" spans="1:10" x14ac:dyDescent="0.2">
      <c r="A120" s="34"/>
      <c r="B120" s="34"/>
      <c r="C120" s="64" t="str">
        <f t="shared" si="3"/>
        <v/>
      </c>
      <c r="D120" s="35"/>
      <c r="E120" s="35"/>
      <c r="F120" s="35"/>
      <c r="G120" s="35"/>
      <c r="H120" s="35"/>
      <c r="I120" s="35"/>
      <c r="J120" s="35"/>
    </row>
    <row r="121" spans="1:10" x14ac:dyDescent="0.2">
      <c r="A121" s="34"/>
      <c r="B121" s="34"/>
      <c r="C121" s="64" t="str">
        <f t="shared" si="3"/>
        <v/>
      </c>
      <c r="D121" s="35"/>
      <c r="E121" s="35"/>
      <c r="F121" s="35"/>
      <c r="G121" s="35"/>
      <c r="H121" s="35"/>
      <c r="I121" s="35"/>
      <c r="J121" s="35"/>
    </row>
    <row r="122" spans="1:10" x14ac:dyDescent="0.2">
      <c r="A122" s="34"/>
      <c r="B122" s="34"/>
      <c r="C122" s="64" t="str">
        <f t="shared" si="3"/>
        <v/>
      </c>
      <c r="D122" s="35"/>
      <c r="E122" s="35"/>
      <c r="F122" s="35"/>
      <c r="G122" s="35"/>
      <c r="H122" s="35"/>
      <c r="I122" s="35"/>
      <c r="J122" s="35"/>
    </row>
    <row r="123" spans="1:10" x14ac:dyDescent="0.2">
      <c r="A123" s="34"/>
      <c r="B123" s="34"/>
      <c r="C123" s="64" t="str">
        <f t="shared" si="3"/>
        <v/>
      </c>
      <c r="D123" s="35"/>
      <c r="E123" s="35"/>
      <c r="F123" s="35"/>
      <c r="G123" s="35"/>
      <c r="H123" s="35"/>
      <c r="I123" s="35"/>
      <c r="J123" s="35"/>
    </row>
    <row r="124" spans="1:10" x14ac:dyDescent="0.2">
      <c r="A124" s="34"/>
      <c r="B124" s="34"/>
      <c r="C124" s="64" t="str">
        <f t="shared" si="3"/>
        <v/>
      </c>
      <c r="D124" s="35"/>
      <c r="E124" s="35"/>
      <c r="F124" s="35"/>
      <c r="G124" s="35"/>
      <c r="H124" s="35"/>
      <c r="I124" s="35"/>
      <c r="J124" s="35"/>
    </row>
    <row r="125" spans="1:10" x14ac:dyDescent="0.2">
      <c r="A125" s="34"/>
      <c r="B125" s="34"/>
      <c r="C125" s="64" t="str">
        <f t="shared" si="3"/>
        <v/>
      </c>
      <c r="D125" s="35"/>
      <c r="E125" s="35"/>
      <c r="F125" s="35"/>
      <c r="G125" s="35"/>
      <c r="H125" s="35"/>
      <c r="I125" s="35"/>
      <c r="J125" s="35"/>
    </row>
    <row r="126" spans="1:10" x14ac:dyDescent="0.2">
      <c r="A126" s="34"/>
      <c r="B126" s="34"/>
      <c r="C126" s="64" t="str">
        <f t="shared" si="3"/>
        <v/>
      </c>
      <c r="D126" s="35"/>
      <c r="E126" s="35"/>
      <c r="F126" s="35"/>
      <c r="G126" s="35"/>
      <c r="H126" s="35"/>
      <c r="I126" s="35"/>
      <c r="J126" s="35"/>
    </row>
    <row r="127" spans="1:10" x14ac:dyDescent="0.2">
      <c r="A127" s="34"/>
      <c r="B127" s="34"/>
      <c r="C127" s="64" t="str">
        <f t="shared" si="3"/>
        <v/>
      </c>
      <c r="D127" s="35"/>
      <c r="E127" s="35"/>
      <c r="F127" s="35"/>
      <c r="G127" s="35"/>
      <c r="H127" s="35"/>
      <c r="I127" s="35"/>
      <c r="J127" s="35"/>
    </row>
    <row r="128" spans="1:10" x14ac:dyDescent="0.2">
      <c r="A128" s="34"/>
      <c r="B128" s="34"/>
      <c r="C128" s="64" t="str">
        <f t="shared" si="3"/>
        <v/>
      </c>
      <c r="D128" s="35"/>
      <c r="E128" s="35"/>
      <c r="F128" s="35"/>
      <c r="G128" s="35"/>
      <c r="H128" s="35"/>
      <c r="I128" s="35"/>
      <c r="J128" s="35"/>
    </row>
    <row r="129" spans="1:10" x14ac:dyDescent="0.2">
      <c r="A129" s="34"/>
      <c r="B129" s="34"/>
      <c r="C129" s="64" t="str">
        <f t="shared" si="3"/>
        <v/>
      </c>
      <c r="D129" s="35"/>
      <c r="E129" s="35"/>
      <c r="F129" s="35"/>
      <c r="G129" s="35"/>
      <c r="H129" s="35"/>
      <c r="I129" s="35"/>
      <c r="J129" s="35"/>
    </row>
    <row r="130" spans="1:10" x14ac:dyDescent="0.2">
      <c r="A130" s="34"/>
      <c r="B130" s="34"/>
      <c r="C130" s="64" t="str">
        <f t="shared" si="3"/>
        <v/>
      </c>
      <c r="D130" s="35"/>
      <c r="E130" s="35"/>
      <c r="F130" s="35"/>
      <c r="G130" s="35"/>
      <c r="H130" s="35"/>
      <c r="I130" s="35"/>
      <c r="J130" s="35"/>
    </row>
    <row r="131" spans="1:10" x14ac:dyDescent="0.2">
      <c r="A131" s="34"/>
      <c r="B131" s="34"/>
      <c r="C131" s="64" t="str">
        <f t="shared" si="3"/>
        <v/>
      </c>
      <c r="D131" s="35"/>
      <c r="E131" s="35"/>
      <c r="F131" s="35"/>
      <c r="G131" s="35"/>
      <c r="H131" s="35"/>
      <c r="I131" s="35"/>
      <c r="J131" s="35"/>
    </row>
    <row r="132" spans="1:10" x14ac:dyDescent="0.2">
      <c r="A132" s="34"/>
      <c r="B132" s="34"/>
      <c r="C132" s="64" t="str">
        <f t="shared" si="3"/>
        <v/>
      </c>
      <c r="D132" s="35"/>
      <c r="E132" s="35"/>
      <c r="F132" s="35"/>
      <c r="G132" s="35"/>
      <c r="H132" s="35"/>
      <c r="I132" s="35"/>
      <c r="J132" s="35"/>
    </row>
    <row r="133" spans="1:10" x14ac:dyDescent="0.2">
      <c r="A133" s="34"/>
      <c r="B133" s="34"/>
      <c r="C133" s="64" t="str">
        <f t="shared" si="3"/>
        <v/>
      </c>
      <c r="D133" s="35"/>
      <c r="E133" s="35"/>
      <c r="F133" s="35"/>
      <c r="G133" s="35"/>
      <c r="H133" s="35"/>
      <c r="I133" s="35"/>
      <c r="J133" s="35"/>
    </row>
    <row r="134" spans="1:10" x14ac:dyDescent="0.2">
      <c r="A134" s="34"/>
      <c r="B134" s="34"/>
      <c r="C134" s="64" t="str">
        <f t="shared" si="3"/>
        <v/>
      </c>
      <c r="D134" s="35"/>
      <c r="E134" s="35"/>
      <c r="F134" s="35"/>
      <c r="G134" s="35"/>
      <c r="H134" s="35"/>
      <c r="I134" s="35"/>
      <c r="J134" s="35"/>
    </row>
    <row r="135" spans="1:10" x14ac:dyDescent="0.2">
      <c r="A135" s="34"/>
      <c r="B135" s="34"/>
      <c r="C135" s="64" t="str">
        <f t="shared" si="3"/>
        <v/>
      </c>
      <c r="D135" s="35"/>
      <c r="E135" s="35"/>
      <c r="F135" s="35"/>
      <c r="G135" s="35"/>
      <c r="H135" s="35"/>
      <c r="I135" s="35"/>
      <c r="J135" s="35"/>
    </row>
    <row r="136" spans="1:10" x14ac:dyDescent="0.2">
      <c r="A136" s="34"/>
      <c r="B136" s="34"/>
      <c r="C136" s="64" t="str">
        <f t="shared" ref="C136:C160" si="4">IF(AND($A136="",$B136=""),"",$B136-$A136)</f>
        <v/>
      </c>
      <c r="D136" s="35"/>
      <c r="E136" s="35"/>
      <c r="F136" s="35"/>
      <c r="G136" s="35"/>
      <c r="H136" s="35"/>
      <c r="I136" s="35"/>
      <c r="J136" s="35"/>
    </row>
    <row r="137" spans="1:10" x14ac:dyDescent="0.2">
      <c r="A137" s="34"/>
      <c r="B137" s="34"/>
      <c r="C137" s="64" t="str">
        <f t="shared" si="4"/>
        <v/>
      </c>
      <c r="D137" s="35"/>
      <c r="E137" s="35"/>
      <c r="F137" s="35"/>
      <c r="G137" s="35"/>
      <c r="H137" s="35"/>
      <c r="I137" s="35"/>
      <c r="J137" s="35"/>
    </row>
    <row r="138" spans="1:10" x14ac:dyDescent="0.2">
      <c r="A138" s="34"/>
      <c r="B138" s="34"/>
      <c r="C138" s="64" t="str">
        <f t="shared" si="4"/>
        <v/>
      </c>
      <c r="D138" s="35"/>
      <c r="E138" s="35"/>
      <c r="F138" s="35"/>
      <c r="G138" s="35"/>
      <c r="H138" s="35"/>
      <c r="I138" s="35"/>
      <c r="J138" s="35"/>
    </row>
    <row r="139" spans="1:10" x14ac:dyDescent="0.2">
      <c r="A139" s="34"/>
      <c r="B139" s="34"/>
      <c r="C139" s="64" t="str">
        <f t="shared" si="4"/>
        <v/>
      </c>
      <c r="D139" s="35"/>
      <c r="E139" s="35"/>
      <c r="F139" s="35"/>
      <c r="G139" s="35"/>
      <c r="H139" s="35"/>
      <c r="I139" s="35"/>
      <c r="J139" s="35"/>
    </row>
    <row r="140" spans="1:10" x14ac:dyDescent="0.2">
      <c r="A140" s="34"/>
      <c r="B140" s="34"/>
      <c r="C140" s="64" t="str">
        <f t="shared" si="4"/>
        <v/>
      </c>
      <c r="D140" s="35"/>
      <c r="E140" s="35"/>
      <c r="F140" s="35"/>
      <c r="G140" s="35"/>
      <c r="H140" s="35"/>
      <c r="I140" s="35"/>
      <c r="J140" s="35"/>
    </row>
    <row r="141" spans="1:10" x14ac:dyDescent="0.2">
      <c r="A141" s="34"/>
      <c r="B141" s="34"/>
      <c r="C141" s="64" t="str">
        <f t="shared" si="4"/>
        <v/>
      </c>
      <c r="D141" s="35"/>
      <c r="E141" s="35"/>
      <c r="F141" s="35"/>
      <c r="G141" s="35"/>
      <c r="H141" s="35"/>
      <c r="I141" s="35"/>
      <c r="J141" s="35"/>
    </row>
    <row r="142" spans="1:10" x14ac:dyDescent="0.2">
      <c r="A142" s="34"/>
      <c r="B142" s="34"/>
      <c r="C142" s="64" t="str">
        <f t="shared" si="4"/>
        <v/>
      </c>
      <c r="D142" s="35"/>
      <c r="E142" s="35"/>
      <c r="F142" s="35"/>
      <c r="G142" s="35"/>
      <c r="H142" s="35"/>
      <c r="I142" s="35"/>
      <c r="J142" s="35"/>
    </row>
    <row r="143" spans="1:10" x14ac:dyDescent="0.2">
      <c r="A143" s="34"/>
      <c r="B143" s="34"/>
      <c r="C143" s="64" t="str">
        <f t="shared" si="4"/>
        <v/>
      </c>
      <c r="D143" s="35"/>
      <c r="E143" s="35"/>
      <c r="F143" s="35"/>
      <c r="G143" s="35"/>
      <c r="H143" s="35"/>
      <c r="I143" s="35"/>
      <c r="J143" s="35"/>
    </row>
    <row r="144" spans="1:10" x14ac:dyDescent="0.2">
      <c r="A144" s="34"/>
      <c r="B144" s="34"/>
      <c r="C144" s="64" t="str">
        <f t="shared" si="4"/>
        <v/>
      </c>
      <c r="D144" s="35"/>
      <c r="E144" s="35"/>
      <c r="F144" s="35"/>
      <c r="G144" s="35"/>
      <c r="H144" s="35"/>
      <c r="I144" s="35"/>
      <c r="J144" s="35"/>
    </row>
    <row r="145" spans="1:10" x14ac:dyDescent="0.2">
      <c r="A145" s="34"/>
      <c r="B145" s="34"/>
      <c r="C145" s="64" t="str">
        <f t="shared" si="4"/>
        <v/>
      </c>
      <c r="D145" s="35"/>
      <c r="E145" s="35"/>
      <c r="F145" s="35"/>
      <c r="G145" s="35"/>
      <c r="H145" s="35"/>
      <c r="I145" s="35"/>
      <c r="J145" s="35"/>
    </row>
    <row r="146" spans="1:10" x14ac:dyDescent="0.2">
      <c r="A146" s="34"/>
      <c r="B146" s="34"/>
      <c r="C146" s="64" t="str">
        <f t="shared" si="4"/>
        <v/>
      </c>
      <c r="D146" s="35"/>
      <c r="E146" s="35"/>
      <c r="F146" s="35"/>
      <c r="G146" s="35"/>
      <c r="H146" s="35"/>
      <c r="I146" s="35"/>
      <c r="J146" s="35"/>
    </row>
    <row r="147" spans="1:10" x14ac:dyDescent="0.2">
      <c r="A147" s="34"/>
      <c r="B147" s="34"/>
      <c r="C147" s="64" t="str">
        <f t="shared" si="4"/>
        <v/>
      </c>
      <c r="D147" s="35"/>
      <c r="E147" s="35"/>
      <c r="F147" s="35"/>
      <c r="G147" s="35"/>
      <c r="H147" s="35"/>
      <c r="I147" s="35"/>
      <c r="J147" s="35"/>
    </row>
    <row r="148" spans="1:10" x14ac:dyDescent="0.2">
      <c r="A148" s="34"/>
      <c r="B148" s="34"/>
      <c r="C148" s="64" t="str">
        <f t="shared" si="4"/>
        <v/>
      </c>
      <c r="D148" s="35"/>
      <c r="E148" s="35"/>
      <c r="F148" s="35"/>
      <c r="G148" s="35"/>
      <c r="H148" s="35"/>
      <c r="I148" s="35"/>
      <c r="J148" s="35"/>
    </row>
    <row r="149" spans="1:10" x14ac:dyDescent="0.2">
      <c r="A149" s="34"/>
      <c r="B149" s="34"/>
      <c r="C149" s="64" t="str">
        <f t="shared" si="4"/>
        <v/>
      </c>
      <c r="D149" s="35"/>
      <c r="E149" s="35"/>
      <c r="F149" s="35"/>
      <c r="G149" s="35"/>
      <c r="H149" s="35"/>
      <c r="I149" s="35"/>
      <c r="J149" s="35"/>
    </row>
    <row r="150" spans="1:10" x14ac:dyDescent="0.2">
      <c r="A150" s="34"/>
      <c r="B150" s="34"/>
      <c r="C150" s="64" t="str">
        <f t="shared" si="4"/>
        <v/>
      </c>
      <c r="D150" s="35"/>
      <c r="E150" s="35"/>
      <c r="F150" s="35"/>
      <c r="G150" s="35"/>
      <c r="H150" s="35"/>
      <c r="I150" s="35"/>
      <c r="J150" s="35"/>
    </row>
    <row r="151" spans="1:10" x14ac:dyDescent="0.2">
      <c r="A151" s="34"/>
      <c r="B151" s="34"/>
      <c r="C151" s="64" t="str">
        <f t="shared" si="4"/>
        <v/>
      </c>
      <c r="D151" s="35"/>
      <c r="E151" s="35"/>
      <c r="F151" s="35"/>
      <c r="G151" s="35"/>
      <c r="H151" s="35"/>
      <c r="I151" s="35"/>
      <c r="J151" s="35"/>
    </row>
    <row r="152" spans="1:10" x14ac:dyDescent="0.2">
      <c r="A152" s="34"/>
      <c r="B152" s="34"/>
      <c r="C152" s="64" t="str">
        <f t="shared" si="4"/>
        <v/>
      </c>
      <c r="D152" s="35"/>
      <c r="E152" s="35"/>
      <c r="F152" s="35"/>
      <c r="G152" s="35"/>
      <c r="H152" s="35"/>
      <c r="I152" s="35"/>
      <c r="J152" s="35"/>
    </row>
    <row r="153" spans="1:10" x14ac:dyDescent="0.2">
      <c r="A153" s="34"/>
      <c r="B153" s="34"/>
      <c r="C153" s="64" t="str">
        <f t="shared" si="4"/>
        <v/>
      </c>
      <c r="D153" s="35"/>
      <c r="E153" s="35"/>
      <c r="F153" s="35"/>
      <c r="G153" s="35"/>
      <c r="H153" s="35"/>
      <c r="I153" s="35"/>
      <c r="J153" s="35"/>
    </row>
    <row r="154" spans="1:10" x14ac:dyDescent="0.2">
      <c r="A154" s="34"/>
      <c r="B154" s="34"/>
      <c r="C154" s="64" t="str">
        <f t="shared" si="4"/>
        <v/>
      </c>
      <c r="D154" s="35"/>
      <c r="E154" s="35"/>
      <c r="F154" s="35"/>
      <c r="G154" s="35"/>
      <c r="H154" s="35"/>
      <c r="I154" s="35"/>
      <c r="J154" s="35"/>
    </row>
    <row r="155" spans="1:10" x14ac:dyDescent="0.2">
      <c r="A155" s="34"/>
      <c r="B155" s="34"/>
      <c r="C155" s="64" t="str">
        <f t="shared" si="4"/>
        <v/>
      </c>
      <c r="D155" s="35"/>
      <c r="E155" s="35"/>
      <c r="F155" s="35"/>
      <c r="G155" s="35"/>
      <c r="H155" s="35"/>
      <c r="I155" s="35"/>
      <c r="J155" s="35"/>
    </row>
    <row r="156" spans="1:10" x14ac:dyDescent="0.2">
      <c r="A156" s="34"/>
      <c r="B156" s="34"/>
      <c r="C156" s="64" t="str">
        <f t="shared" si="4"/>
        <v/>
      </c>
      <c r="D156" s="35"/>
      <c r="E156" s="35"/>
      <c r="F156" s="35"/>
      <c r="G156" s="35"/>
      <c r="H156" s="35"/>
      <c r="I156" s="35"/>
      <c r="J156" s="35"/>
    </row>
    <row r="157" spans="1:10" x14ac:dyDescent="0.2">
      <c r="A157" s="34"/>
      <c r="B157" s="34"/>
      <c r="C157" s="64" t="str">
        <f t="shared" si="4"/>
        <v/>
      </c>
      <c r="D157" s="35"/>
      <c r="E157" s="35"/>
      <c r="F157" s="35"/>
      <c r="G157" s="35"/>
      <c r="H157" s="35"/>
      <c r="I157" s="35"/>
      <c r="J157" s="35"/>
    </row>
    <row r="158" spans="1:10" x14ac:dyDescent="0.2">
      <c r="A158" s="37"/>
      <c r="B158" s="37"/>
      <c r="C158" s="65" t="str">
        <f t="shared" si="4"/>
        <v/>
      </c>
      <c r="D158" s="39"/>
      <c r="E158" s="39"/>
      <c r="F158" s="39"/>
      <c r="G158" s="39"/>
      <c r="H158" s="39"/>
      <c r="I158" s="39"/>
      <c r="J158" s="39"/>
    </row>
    <row r="159" spans="1:10" x14ac:dyDescent="0.2">
      <c r="A159" s="37"/>
      <c r="B159" s="37"/>
      <c r="C159" s="66" t="str">
        <f t="shared" si="4"/>
        <v/>
      </c>
      <c r="D159" s="39"/>
      <c r="E159" s="39"/>
      <c r="F159" s="39"/>
      <c r="G159" s="39"/>
      <c r="H159" s="39"/>
      <c r="I159" s="39"/>
      <c r="J159" s="39"/>
    </row>
    <row r="160" spans="1:10" x14ac:dyDescent="0.2">
      <c r="A160" s="37"/>
      <c r="B160" s="37"/>
      <c r="C160" s="66" t="str">
        <f t="shared" si="4"/>
        <v/>
      </c>
      <c r="D160" s="39"/>
      <c r="E160" s="39"/>
      <c r="F160" s="39"/>
      <c r="G160" s="39"/>
      <c r="H160" s="39"/>
      <c r="I160" s="39"/>
      <c r="J160" s="39"/>
    </row>
  </sheetData>
  <sheetProtection formatCells="0" formatColumns="0" formatRows="0"/>
  <mergeCells count="16">
    <mergeCell ref="A1:B1"/>
    <mergeCell ref="C2:D2"/>
    <mergeCell ref="E2:G2"/>
    <mergeCell ref="L2:N2"/>
    <mergeCell ref="E3:H3"/>
    <mergeCell ref="L3:O7"/>
    <mergeCell ref="B4:C4"/>
    <mergeCell ref="A6:B6"/>
    <mergeCell ref="C6:C7"/>
    <mergeCell ref="D6:D7"/>
    <mergeCell ref="E6:E7"/>
    <mergeCell ref="F6:F7"/>
    <mergeCell ref="G6:G7"/>
    <mergeCell ref="H6:H7"/>
    <mergeCell ref="I6:I7"/>
    <mergeCell ref="J6:J7"/>
  </mergeCells>
  <conditionalFormatting sqref="L3:O7">
    <cfRule type="notContainsBlanks" dxfId="15" priority="1">
      <formula>LEN(TRIM(L3))&gt;0</formula>
    </cfRule>
  </conditionalFormatting>
  <printOptions horizontalCentered="1" verticalCentered="1"/>
  <pageMargins left="0.196527777777778" right="0.196527777777778" top="0.196527777777778" bottom="0.196527777777778" header="0.51180555555555496" footer="0.51180555555555496"/>
  <pageSetup paperSize="9" scale="86" orientation="landscape"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MK160"/>
  <sheetViews>
    <sheetView zoomScale="85" zoomScaleNormal="85" workbookViewId="0">
      <pane ySplit="7" topLeftCell="A8" activePane="bottomLeft" state="frozen"/>
      <selection activeCell="L3" sqref="L3:O7"/>
      <selection pane="bottomLeft" activeCell="I14" sqref="I14"/>
    </sheetView>
  </sheetViews>
  <sheetFormatPr baseColWidth="10" defaultColWidth="9.140625" defaultRowHeight="12.75" x14ac:dyDescent="0.2"/>
  <cols>
    <col min="1" max="1" width="11" style="31" customWidth="1"/>
    <col min="2" max="2" width="7.42578125" style="31"/>
    <col min="3" max="3" width="11" style="31"/>
    <col min="4" max="4" width="11.7109375" style="31"/>
    <col min="5" max="5" width="15.28515625" style="31"/>
    <col min="6" max="6" width="15.5703125" style="31" customWidth="1"/>
    <col min="7" max="7" width="15.42578125" style="31" customWidth="1"/>
    <col min="8" max="8" width="42.5703125" style="31"/>
    <col min="9" max="9" width="24" style="31"/>
    <col min="10" max="10" width="23.140625" style="31"/>
    <col min="11" max="11" width="13.7109375" style="32"/>
    <col min="12" max="24" width="13.7109375" style="33"/>
    <col min="25" max="1025" width="13.7109375" style="31"/>
    <col min="1026" max="16384" width="9.140625" style="12"/>
  </cols>
  <sheetData>
    <row r="1" spans="1:1025" s="54" customFormat="1" x14ac:dyDescent="0.2">
      <c r="A1" s="145" t="str">
        <f>Configuration!$B$10</f>
        <v>2016-2017</v>
      </c>
      <c r="B1" s="145"/>
      <c r="C1" s="50"/>
      <c r="D1" s="50"/>
      <c r="E1" s="50"/>
      <c r="F1" s="50"/>
      <c r="G1" s="50"/>
      <c r="H1" s="50"/>
      <c r="I1" s="50"/>
      <c r="J1" s="51"/>
      <c r="K1" s="52"/>
      <c r="L1" s="53"/>
      <c r="M1" s="53"/>
      <c r="N1" s="53"/>
      <c r="O1" s="53"/>
      <c r="P1" s="53"/>
      <c r="Q1" s="53"/>
      <c r="R1" s="53"/>
      <c r="S1" s="53"/>
      <c r="T1" s="53"/>
      <c r="U1" s="53"/>
      <c r="V1" s="53"/>
      <c r="W1" s="53"/>
      <c r="X1" s="53"/>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c r="AGU1" s="50"/>
      <c r="AGV1" s="50"/>
      <c r="AGW1" s="50"/>
      <c r="AGX1" s="50"/>
      <c r="AGY1" s="50"/>
      <c r="AGZ1" s="50"/>
      <c r="AHA1" s="50"/>
      <c r="AHB1" s="50"/>
      <c r="AHC1" s="50"/>
      <c r="AHD1" s="50"/>
      <c r="AHE1" s="50"/>
      <c r="AHF1" s="50"/>
      <c r="AHG1" s="50"/>
      <c r="AHH1" s="50"/>
      <c r="AHI1" s="50"/>
      <c r="AHJ1" s="50"/>
      <c r="AHK1" s="50"/>
      <c r="AHL1" s="50"/>
      <c r="AHM1" s="50"/>
      <c r="AHN1" s="50"/>
      <c r="AHO1" s="50"/>
      <c r="AHP1" s="50"/>
      <c r="AHQ1" s="50"/>
      <c r="AHR1" s="50"/>
      <c r="AHS1" s="50"/>
      <c r="AHT1" s="50"/>
      <c r="AHU1" s="50"/>
      <c r="AHV1" s="50"/>
      <c r="AHW1" s="50"/>
      <c r="AHX1" s="50"/>
      <c r="AHY1" s="50"/>
      <c r="AHZ1" s="50"/>
      <c r="AIA1" s="50"/>
      <c r="AIB1" s="50"/>
      <c r="AIC1" s="50"/>
      <c r="AID1" s="50"/>
      <c r="AIE1" s="50"/>
      <c r="AIF1" s="50"/>
      <c r="AIG1" s="50"/>
      <c r="AIH1" s="50"/>
      <c r="AII1" s="50"/>
      <c r="AIJ1" s="50"/>
      <c r="AIK1" s="50"/>
      <c r="AIL1" s="50"/>
      <c r="AIM1" s="50"/>
      <c r="AIN1" s="50"/>
      <c r="AIO1" s="50"/>
      <c r="AIP1" s="50"/>
      <c r="AIQ1" s="50"/>
      <c r="AIR1" s="50"/>
      <c r="AIS1" s="50"/>
      <c r="AIT1" s="50"/>
      <c r="AIU1" s="50"/>
      <c r="AIV1" s="50"/>
      <c r="AIW1" s="50"/>
      <c r="AIX1" s="50"/>
      <c r="AIY1" s="50"/>
      <c r="AIZ1" s="50"/>
      <c r="AJA1" s="50"/>
      <c r="AJB1" s="50"/>
      <c r="AJC1" s="50"/>
      <c r="AJD1" s="50"/>
      <c r="AJE1" s="50"/>
      <c r="AJF1" s="50"/>
      <c r="AJG1" s="50"/>
      <c r="AJH1" s="50"/>
      <c r="AJI1" s="50"/>
      <c r="AJJ1" s="50"/>
      <c r="AJK1" s="50"/>
      <c r="AJL1" s="50"/>
      <c r="AJM1" s="50"/>
      <c r="AJN1" s="50"/>
      <c r="AJO1" s="50"/>
      <c r="AJP1" s="50"/>
      <c r="AJQ1" s="50"/>
      <c r="AJR1" s="50"/>
      <c r="AJS1" s="50"/>
      <c r="AJT1" s="50"/>
      <c r="AJU1" s="50"/>
      <c r="AJV1" s="50"/>
      <c r="AJW1" s="50"/>
      <c r="AJX1" s="50"/>
      <c r="AJY1" s="50"/>
      <c r="AJZ1" s="50"/>
      <c r="AKA1" s="50"/>
      <c r="AKB1" s="50"/>
      <c r="AKC1" s="50"/>
      <c r="AKD1" s="50"/>
      <c r="AKE1" s="50"/>
      <c r="AKF1" s="50"/>
      <c r="AKG1" s="50"/>
      <c r="AKH1" s="50"/>
      <c r="AKI1" s="50"/>
      <c r="AKJ1" s="50"/>
      <c r="AKK1" s="50"/>
      <c r="AKL1" s="50"/>
      <c r="AKM1" s="50"/>
      <c r="AKN1" s="50"/>
      <c r="AKO1" s="50"/>
      <c r="AKP1" s="50"/>
      <c r="AKQ1" s="50"/>
      <c r="AKR1" s="50"/>
      <c r="AKS1" s="50"/>
      <c r="AKT1" s="50"/>
      <c r="AKU1" s="50"/>
      <c r="AKV1" s="50"/>
      <c r="AKW1" s="50"/>
      <c r="AKX1" s="50"/>
      <c r="AKY1" s="50"/>
      <c r="AKZ1" s="50"/>
      <c r="ALA1" s="50"/>
      <c r="ALB1" s="50"/>
      <c r="ALC1" s="50"/>
      <c r="ALD1" s="50"/>
      <c r="ALE1" s="50"/>
      <c r="ALF1" s="50"/>
      <c r="ALG1" s="50"/>
      <c r="ALH1" s="50"/>
      <c r="ALI1" s="50"/>
      <c r="ALJ1" s="50"/>
      <c r="ALK1" s="50"/>
      <c r="ALL1" s="50"/>
      <c r="ALM1" s="50"/>
      <c r="ALN1" s="50"/>
      <c r="ALO1" s="50"/>
      <c r="ALP1" s="50"/>
      <c r="ALQ1" s="50"/>
      <c r="ALR1" s="50"/>
      <c r="ALS1" s="50"/>
      <c r="ALT1" s="50"/>
      <c r="ALU1" s="50"/>
      <c r="ALV1" s="50"/>
      <c r="ALW1" s="50"/>
      <c r="ALX1" s="50"/>
      <c r="ALY1" s="50"/>
      <c r="ALZ1" s="50"/>
      <c r="AMA1" s="50"/>
      <c r="AMB1" s="50"/>
      <c r="AMC1" s="50"/>
      <c r="AMD1" s="50"/>
      <c r="AME1" s="50"/>
      <c r="AMF1" s="50"/>
      <c r="AMG1" s="50"/>
      <c r="AMH1" s="50"/>
      <c r="AMI1" s="50"/>
      <c r="AMJ1" s="50"/>
      <c r="AMK1" s="50"/>
    </row>
    <row r="2" spans="1:1025" s="54" customFormat="1" ht="27.6" customHeight="1" x14ac:dyDescent="0.2">
      <c r="A2" s="55" t="s">
        <v>44</v>
      </c>
      <c r="B2" s="55" t="str">
        <f>Configuration!$B$13</f>
        <v>niveau</v>
      </c>
      <c r="C2" s="146" t="s">
        <v>45</v>
      </c>
      <c r="D2" s="146"/>
      <c r="E2" s="147" t="str">
        <f>Configuration!$B$14</f>
        <v>Mr DUPONT</v>
      </c>
      <c r="F2" s="147"/>
      <c r="G2" s="147"/>
      <c r="I2" s="56" t="s">
        <v>46</v>
      </c>
      <c r="J2" s="57" t="s">
        <v>71</v>
      </c>
      <c r="K2" s="52"/>
      <c r="L2" s="148" t="s">
        <v>48</v>
      </c>
      <c r="M2" s="148"/>
      <c r="N2" s="148"/>
      <c r="O2" s="58"/>
      <c r="P2" s="53"/>
      <c r="Q2" s="53"/>
      <c r="R2" s="53"/>
      <c r="S2" s="53"/>
      <c r="T2" s="53"/>
      <c r="U2" s="53"/>
      <c r="V2" s="53"/>
      <c r="W2" s="53"/>
      <c r="X2" s="53"/>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row>
    <row r="3" spans="1:1025" s="54" customFormat="1" ht="29.85" customHeight="1" x14ac:dyDescent="0.2">
      <c r="A3" s="51"/>
      <c r="B3" s="50"/>
      <c r="C3" s="50"/>
      <c r="D3" s="51"/>
      <c r="E3" s="149" t="s">
        <v>49</v>
      </c>
      <c r="F3" s="149"/>
      <c r="G3" s="149"/>
      <c r="H3" s="149"/>
      <c r="I3" s="50"/>
      <c r="J3" s="51"/>
      <c r="K3" s="52"/>
      <c r="L3" s="153" t="str">
        <f ca="1">IF('Planning annuel'!S26=0,"",'Planning annuel'!S26)</f>
        <v/>
      </c>
      <c r="M3" s="153"/>
      <c r="N3" s="153"/>
      <c r="O3" s="153"/>
      <c r="P3" s="53"/>
      <c r="Q3" s="53"/>
      <c r="R3" s="53"/>
      <c r="S3" s="53"/>
      <c r="T3" s="53"/>
      <c r="U3" s="53"/>
      <c r="V3" s="53"/>
      <c r="W3" s="53"/>
      <c r="X3" s="53"/>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c r="ALZ3" s="50"/>
      <c r="AMA3" s="50"/>
      <c r="AMB3" s="50"/>
      <c r="AMC3" s="50"/>
      <c r="AMD3" s="50"/>
      <c r="AME3" s="50"/>
      <c r="AMF3" s="50"/>
      <c r="AMG3" s="50"/>
      <c r="AMH3" s="50"/>
      <c r="AMI3" s="50"/>
      <c r="AMJ3" s="50"/>
      <c r="AMK3" s="50"/>
    </row>
    <row r="4" spans="1:1025" s="54" customFormat="1" x14ac:dyDescent="0.2">
      <c r="A4" s="59" t="s">
        <v>50</v>
      </c>
      <c r="B4" s="154">
        <f>Lundi!$B$4+4</f>
        <v>42895</v>
      </c>
      <c r="C4" s="154"/>
      <c r="D4" s="50"/>
      <c r="E4" s="50"/>
      <c r="F4" s="50"/>
      <c r="G4" s="50"/>
      <c r="H4" s="50"/>
      <c r="I4" s="50"/>
      <c r="J4" s="51"/>
      <c r="K4" s="52"/>
      <c r="L4" s="153"/>
      <c r="M4" s="153"/>
      <c r="N4" s="153"/>
      <c r="O4" s="153"/>
      <c r="P4" s="53"/>
      <c r="Q4" s="53"/>
      <c r="R4" s="53"/>
      <c r="S4" s="53"/>
      <c r="T4" s="53"/>
      <c r="U4" s="53"/>
      <c r="V4" s="53"/>
      <c r="W4" s="53"/>
      <c r="X4" s="53"/>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c r="AMK4" s="50"/>
    </row>
    <row r="5" spans="1:1025" s="54" customFormat="1" x14ac:dyDescent="0.2">
      <c r="A5" s="50"/>
      <c r="B5" s="50"/>
      <c r="C5" s="50"/>
      <c r="D5" s="50"/>
      <c r="E5" s="50"/>
      <c r="F5" s="50"/>
      <c r="G5" s="50"/>
      <c r="H5" s="50"/>
      <c r="I5" s="50"/>
      <c r="J5" s="50"/>
      <c r="K5" s="52"/>
      <c r="L5" s="153"/>
      <c r="M5" s="153"/>
      <c r="N5" s="153"/>
      <c r="O5" s="153"/>
      <c r="P5" s="53"/>
      <c r="Q5" s="53"/>
      <c r="R5" s="53"/>
      <c r="S5" s="53"/>
      <c r="T5" s="53"/>
      <c r="U5" s="53"/>
      <c r="V5" s="53"/>
      <c r="W5" s="53"/>
      <c r="X5" s="53"/>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c r="OI5" s="50"/>
      <c r="OJ5" s="50"/>
      <c r="OK5" s="50"/>
      <c r="OL5" s="50"/>
      <c r="OM5" s="50"/>
      <c r="ON5" s="50"/>
      <c r="OO5" s="50"/>
      <c r="OP5" s="50"/>
      <c r="OQ5" s="50"/>
      <c r="OR5" s="50"/>
      <c r="OS5" s="50"/>
      <c r="OT5" s="50"/>
      <c r="OU5" s="50"/>
      <c r="OV5" s="50"/>
      <c r="OW5" s="50"/>
      <c r="OX5" s="50"/>
      <c r="OY5" s="50"/>
      <c r="OZ5" s="50"/>
      <c r="PA5" s="50"/>
      <c r="PB5" s="50"/>
      <c r="PC5" s="50"/>
      <c r="PD5" s="50"/>
      <c r="PE5" s="50"/>
      <c r="PF5" s="50"/>
      <c r="PG5" s="50"/>
      <c r="PH5" s="50"/>
      <c r="PI5" s="50"/>
      <c r="PJ5" s="50"/>
      <c r="PK5" s="50"/>
      <c r="PL5" s="50"/>
      <c r="PM5" s="50"/>
      <c r="PN5" s="50"/>
      <c r="PO5" s="50"/>
      <c r="PP5" s="50"/>
      <c r="PQ5" s="50"/>
      <c r="PR5" s="50"/>
      <c r="PS5" s="50"/>
      <c r="PT5" s="50"/>
      <c r="PU5" s="50"/>
      <c r="PV5" s="50"/>
      <c r="PW5" s="50"/>
      <c r="PX5" s="50"/>
      <c r="PY5" s="50"/>
      <c r="PZ5" s="50"/>
      <c r="QA5" s="50"/>
      <c r="QB5" s="50"/>
      <c r="QC5" s="50"/>
      <c r="QD5" s="50"/>
      <c r="QE5" s="50"/>
      <c r="QF5" s="50"/>
      <c r="QG5" s="50"/>
      <c r="QH5" s="50"/>
      <c r="QI5" s="50"/>
      <c r="QJ5" s="50"/>
      <c r="QK5" s="50"/>
      <c r="QL5" s="50"/>
      <c r="QM5" s="50"/>
      <c r="QN5" s="50"/>
      <c r="QO5" s="50"/>
      <c r="QP5" s="50"/>
      <c r="QQ5" s="50"/>
      <c r="QR5" s="50"/>
      <c r="QS5" s="50"/>
      <c r="QT5" s="50"/>
      <c r="QU5" s="50"/>
      <c r="QV5" s="50"/>
      <c r="QW5" s="50"/>
      <c r="QX5" s="50"/>
      <c r="QY5" s="50"/>
      <c r="QZ5" s="50"/>
      <c r="RA5" s="50"/>
      <c r="RB5" s="50"/>
      <c r="RC5" s="50"/>
      <c r="RD5" s="50"/>
      <c r="RE5" s="50"/>
      <c r="RF5" s="50"/>
      <c r="RG5" s="50"/>
      <c r="RH5" s="50"/>
      <c r="RI5" s="50"/>
      <c r="RJ5" s="50"/>
      <c r="RK5" s="50"/>
      <c r="RL5" s="50"/>
      <c r="RM5" s="50"/>
      <c r="RN5" s="50"/>
      <c r="RO5" s="50"/>
      <c r="RP5" s="50"/>
      <c r="RQ5" s="50"/>
      <c r="RR5" s="50"/>
      <c r="RS5" s="50"/>
      <c r="RT5" s="50"/>
      <c r="RU5" s="50"/>
      <c r="RV5" s="50"/>
      <c r="RW5" s="50"/>
      <c r="RX5" s="50"/>
      <c r="RY5" s="50"/>
      <c r="RZ5" s="50"/>
      <c r="SA5" s="50"/>
      <c r="SB5" s="50"/>
      <c r="SC5" s="50"/>
      <c r="SD5" s="50"/>
      <c r="SE5" s="50"/>
      <c r="SF5" s="50"/>
      <c r="SG5" s="50"/>
      <c r="SH5" s="50"/>
      <c r="SI5" s="50"/>
      <c r="SJ5" s="50"/>
      <c r="SK5" s="50"/>
      <c r="SL5" s="50"/>
      <c r="SM5" s="50"/>
      <c r="SN5" s="50"/>
      <c r="SO5" s="50"/>
      <c r="SP5" s="50"/>
      <c r="SQ5" s="50"/>
      <c r="SR5" s="50"/>
      <c r="SS5" s="50"/>
      <c r="ST5" s="50"/>
      <c r="SU5" s="50"/>
      <c r="SV5" s="50"/>
      <c r="SW5" s="50"/>
      <c r="SX5" s="50"/>
      <c r="SY5" s="50"/>
      <c r="SZ5" s="50"/>
      <c r="TA5" s="50"/>
      <c r="TB5" s="50"/>
      <c r="TC5" s="50"/>
      <c r="TD5" s="50"/>
      <c r="TE5" s="50"/>
      <c r="TF5" s="50"/>
      <c r="TG5" s="50"/>
      <c r="TH5" s="50"/>
      <c r="TI5" s="50"/>
      <c r="TJ5" s="50"/>
      <c r="TK5" s="50"/>
      <c r="TL5" s="50"/>
      <c r="TM5" s="50"/>
      <c r="TN5" s="50"/>
      <c r="TO5" s="50"/>
      <c r="TP5" s="50"/>
      <c r="TQ5" s="50"/>
      <c r="TR5" s="50"/>
      <c r="TS5" s="50"/>
      <c r="TT5" s="50"/>
      <c r="TU5" s="50"/>
      <c r="TV5" s="50"/>
      <c r="TW5" s="50"/>
      <c r="TX5" s="50"/>
      <c r="TY5" s="50"/>
      <c r="TZ5" s="50"/>
      <c r="UA5" s="50"/>
      <c r="UB5" s="50"/>
      <c r="UC5" s="50"/>
      <c r="UD5" s="50"/>
      <c r="UE5" s="50"/>
      <c r="UF5" s="50"/>
      <c r="UG5" s="50"/>
      <c r="UH5" s="50"/>
      <c r="UI5" s="50"/>
      <c r="UJ5" s="50"/>
      <c r="UK5" s="50"/>
      <c r="UL5" s="50"/>
      <c r="UM5" s="50"/>
      <c r="UN5" s="50"/>
      <c r="UO5" s="50"/>
      <c r="UP5" s="50"/>
      <c r="UQ5" s="50"/>
      <c r="UR5" s="50"/>
      <c r="US5" s="50"/>
      <c r="UT5" s="50"/>
      <c r="UU5" s="50"/>
      <c r="UV5" s="50"/>
      <c r="UW5" s="50"/>
      <c r="UX5" s="50"/>
      <c r="UY5" s="50"/>
      <c r="UZ5" s="50"/>
      <c r="VA5" s="50"/>
      <c r="VB5" s="50"/>
      <c r="VC5" s="50"/>
      <c r="VD5" s="50"/>
      <c r="VE5" s="50"/>
      <c r="VF5" s="50"/>
      <c r="VG5" s="50"/>
      <c r="VH5" s="50"/>
      <c r="VI5" s="50"/>
      <c r="VJ5" s="50"/>
      <c r="VK5" s="50"/>
      <c r="VL5" s="50"/>
      <c r="VM5" s="50"/>
      <c r="VN5" s="50"/>
      <c r="VO5" s="50"/>
      <c r="VP5" s="50"/>
      <c r="VQ5" s="50"/>
      <c r="VR5" s="50"/>
      <c r="VS5" s="50"/>
      <c r="VT5" s="50"/>
      <c r="VU5" s="50"/>
      <c r="VV5" s="50"/>
      <c r="VW5" s="50"/>
      <c r="VX5" s="50"/>
      <c r="VY5" s="50"/>
      <c r="VZ5" s="50"/>
      <c r="WA5" s="50"/>
      <c r="WB5" s="50"/>
      <c r="WC5" s="50"/>
      <c r="WD5" s="50"/>
      <c r="WE5" s="50"/>
      <c r="WF5" s="50"/>
      <c r="WG5" s="50"/>
      <c r="WH5" s="50"/>
      <c r="WI5" s="50"/>
      <c r="WJ5" s="50"/>
      <c r="WK5" s="50"/>
      <c r="WL5" s="50"/>
      <c r="WM5" s="50"/>
      <c r="WN5" s="50"/>
      <c r="WO5" s="50"/>
      <c r="WP5" s="50"/>
      <c r="WQ5" s="50"/>
      <c r="WR5" s="50"/>
      <c r="WS5" s="50"/>
      <c r="WT5" s="50"/>
      <c r="WU5" s="50"/>
      <c r="WV5" s="50"/>
      <c r="WW5" s="50"/>
      <c r="WX5" s="50"/>
      <c r="WY5" s="50"/>
      <c r="WZ5" s="50"/>
      <c r="XA5" s="50"/>
      <c r="XB5" s="50"/>
      <c r="XC5" s="50"/>
      <c r="XD5" s="50"/>
      <c r="XE5" s="50"/>
      <c r="XF5" s="50"/>
      <c r="XG5" s="50"/>
      <c r="XH5" s="50"/>
      <c r="XI5" s="50"/>
      <c r="XJ5" s="50"/>
      <c r="XK5" s="50"/>
      <c r="XL5" s="50"/>
      <c r="XM5" s="50"/>
      <c r="XN5" s="50"/>
      <c r="XO5" s="50"/>
      <c r="XP5" s="50"/>
      <c r="XQ5" s="50"/>
      <c r="XR5" s="50"/>
      <c r="XS5" s="50"/>
      <c r="XT5" s="50"/>
      <c r="XU5" s="50"/>
      <c r="XV5" s="50"/>
      <c r="XW5" s="50"/>
      <c r="XX5" s="50"/>
      <c r="XY5" s="50"/>
      <c r="XZ5" s="50"/>
      <c r="YA5" s="50"/>
      <c r="YB5" s="50"/>
      <c r="YC5" s="50"/>
      <c r="YD5" s="50"/>
      <c r="YE5" s="50"/>
      <c r="YF5" s="50"/>
      <c r="YG5" s="50"/>
      <c r="YH5" s="50"/>
      <c r="YI5" s="50"/>
      <c r="YJ5" s="50"/>
      <c r="YK5" s="50"/>
      <c r="YL5" s="50"/>
      <c r="YM5" s="50"/>
      <c r="YN5" s="50"/>
      <c r="YO5" s="50"/>
      <c r="YP5" s="50"/>
      <c r="YQ5" s="50"/>
      <c r="YR5" s="50"/>
      <c r="YS5" s="50"/>
      <c r="YT5" s="50"/>
      <c r="YU5" s="50"/>
      <c r="YV5" s="50"/>
      <c r="YW5" s="50"/>
      <c r="YX5" s="50"/>
      <c r="YY5" s="50"/>
      <c r="YZ5" s="50"/>
      <c r="ZA5" s="50"/>
      <c r="ZB5" s="50"/>
      <c r="ZC5" s="50"/>
      <c r="ZD5" s="50"/>
      <c r="ZE5" s="50"/>
      <c r="ZF5" s="50"/>
      <c r="ZG5" s="50"/>
      <c r="ZH5" s="50"/>
      <c r="ZI5" s="50"/>
      <c r="ZJ5" s="50"/>
      <c r="ZK5" s="50"/>
      <c r="ZL5" s="50"/>
      <c r="ZM5" s="50"/>
      <c r="ZN5" s="50"/>
      <c r="ZO5" s="50"/>
      <c r="ZP5" s="50"/>
      <c r="ZQ5" s="50"/>
      <c r="ZR5" s="50"/>
      <c r="ZS5" s="50"/>
      <c r="ZT5" s="50"/>
      <c r="ZU5" s="50"/>
      <c r="ZV5" s="50"/>
      <c r="ZW5" s="50"/>
      <c r="ZX5" s="50"/>
      <c r="ZY5" s="50"/>
      <c r="ZZ5" s="50"/>
      <c r="AAA5" s="50"/>
      <c r="AAB5" s="50"/>
      <c r="AAC5" s="50"/>
      <c r="AAD5" s="50"/>
      <c r="AAE5" s="50"/>
      <c r="AAF5" s="50"/>
      <c r="AAG5" s="50"/>
      <c r="AAH5" s="50"/>
      <c r="AAI5" s="50"/>
      <c r="AAJ5" s="50"/>
      <c r="AAK5" s="50"/>
      <c r="AAL5" s="50"/>
      <c r="AAM5" s="50"/>
      <c r="AAN5" s="50"/>
      <c r="AAO5" s="50"/>
      <c r="AAP5" s="50"/>
      <c r="AAQ5" s="50"/>
      <c r="AAR5" s="50"/>
      <c r="AAS5" s="50"/>
      <c r="AAT5" s="50"/>
      <c r="AAU5" s="50"/>
      <c r="AAV5" s="50"/>
      <c r="AAW5" s="50"/>
      <c r="AAX5" s="50"/>
      <c r="AAY5" s="50"/>
      <c r="AAZ5" s="50"/>
      <c r="ABA5" s="50"/>
      <c r="ABB5" s="50"/>
      <c r="ABC5" s="50"/>
      <c r="ABD5" s="50"/>
      <c r="ABE5" s="50"/>
      <c r="ABF5" s="50"/>
      <c r="ABG5" s="50"/>
      <c r="ABH5" s="50"/>
      <c r="ABI5" s="50"/>
      <c r="ABJ5" s="50"/>
      <c r="ABK5" s="50"/>
      <c r="ABL5" s="50"/>
      <c r="ABM5" s="50"/>
      <c r="ABN5" s="50"/>
      <c r="ABO5" s="50"/>
      <c r="ABP5" s="50"/>
      <c r="ABQ5" s="50"/>
      <c r="ABR5" s="50"/>
      <c r="ABS5" s="50"/>
      <c r="ABT5" s="50"/>
      <c r="ABU5" s="50"/>
      <c r="ABV5" s="50"/>
      <c r="ABW5" s="50"/>
      <c r="ABX5" s="50"/>
      <c r="ABY5" s="50"/>
      <c r="ABZ5" s="50"/>
      <c r="ACA5" s="50"/>
      <c r="ACB5" s="50"/>
      <c r="ACC5" s="50"/>
      <c r="ACD5" s="50"/>
      <c r="ACE5" s="50"/>
      <c r="ACF5" s="50"/>
      <c r="ACG5" s="50"/>
      <c r="ACH5" s="50"/>
      <c r="ACI5" s="50"/>
      <c r="ACJ5" s="50"/>
      <c r="ACK5" s="50"/>
      <c r="ACL5" s="50"/>
      <c r="ACM5" s="50"/>
      <c r="ACN5" s="50"/>
      <c r="ACO5" s="50"/>
      <c r="ACP5" s="50"/>
      <c r="ACQ5" s="50"/>
      <c r="ACR5" s="50"/>
      <c r="ACS5" s="50"/>
      <c r="ACT5" s="50"/>
      <c r="ACU5" s="50"/>
      <c r="ACV5" s="50"/>
      <c r="ACW5" s="50"/>
      <c r="ACX5" s="50"/>
      <c r="ACY5" s="50"/>
      <c r="ACZ5" s="50"/>
      <c r="ADA5" s="50"/>
      <c r="ADB5" s="50"/>
      <c r="ADC5" s="50"/>
      <c r="ADD5" s="50"/>
      <c r="ADE5" s="50"/>
      <c r="ADF5" s="50"/>
      <c r="ADG5" s="50"/>
      <c r="ADH5" s="50"/>
      <c r="ADI5" s="50"/>
      <c r="ADJ5" s="50"/>
      <c r="ADK5" s="50"/>
      <c r="ADL5" s="50"/>
      <c r="ADM5" s="50"/>
      <c r="ADN5" s="50"/>
      <c r="ADO5" s="50"/>
      <c r="ADP5" s="50"/>
      <c r="ADQ5" s="50"/>
      <c r="ADR5" s="50"/>
      <c r="ADS5" s="50"/>
      <c r="ADT5" s="50"/>
      <c r="ADU5" s="50"/>
      <c r="ADV5" s="50"/>
      <c r="ADW5" s="50"/>
      <c r="ADX5" s="50"/>
      <c r="ADY5" s="50"/>
      <c r="ADZ5" s="50"/>
      <c r="AEA5" s="50"/>
      <c r="AEB5" s="50"/>
      <c r="AEC5" s="50"/>
      <c r="AED5" s="50"/>
      <c r="AEE5" s="50"/>
      <c r="AEF5" s="50"/>
      <c r="AEG5" s="50"/>
      <c r="AEH5" s="50"/>
      <c r="AEI5" s="50"/>
      <c r="AEJ5" s="50"/>
      <c r="AEK5" s="50"/>
      <c r="AEL5" s="50"/>
      <c r="AEM5" s="50"/>
      <c r="AEN5" s="50"/>
      <c r="AEO5" s="50"/>
      <c r="AEP5" s="50"/>
      <c r="AEQ5" s="50"/>
      <c r="AER5" s="50"/>
      <c r="AES5" s="50"/>
      <c r="AET5" s="50"/>
      <c r="AEU5" s="50"/>
      <c r="AEV5" s="50"/>
      <c r="AEW5" s="50"/>
      <c r="AEX5" s="50"/>
      <c r="AEY5" s="50"/>
      <c r="AEZ5" s="50"/>
      <c r="AFA5" s="50"/>
      <c r="AFB5" s="50"/>
      <c r="AFC5" s="50"/>
      <c r="AFD5" s="50"/>
      <c r="AFE5" s="50"/>
      <c r="AFF5" s="50"/>
      <c r="AFG5" s="50"/>
      <c r="AFH5" s="50"/>
      <c r="AFI5" s="50"/>
      <c r="AFJ5" s="50"/>
      <c r="AFK5" s="50"/>
      <c r="AFL5" s="50"/>
      <c r="AFM5" s="50"/>
      <c r="AFN5" s="50"/>
      <c r="AFO5" s="50"/>
      <c r="AFP5" s="50"/>
      <c r="AFQ5" s="50"/>
      <c r="AFR5" s="50"/>
      <c r="AFS5" s="50"/>
      <c r="AFT5" s="50"/>
      <c r="AFU5" s="50"/>
      <c r="AFV5" s="50"/>
      <c r="AFW5" s="50"/>
      <c r="AFX5" s="50"/>
      <c r="AFY5" s="50"/>
      <c r="AFZ5" s="50"/>
      <c r="AGA5" s="50"/>
      <c r="AGB5" s="50"/>
      <c r="AGC5" s="50"/>
      <c r="AGD5" s="50"/>
      <c r="AGE5" s="50"/>
      <c r="AGF5" s="50"/>
      <c r="AGG5" s="50"/>
      <c r="AGH5" s="50"/>
      <c r="AGI5" s="50"/>
      <c r="AGJ5" s="50"/>
      <c r="AGK5" s="50"/>
      <c r="AGL5" s="50"/>
      <c r="AGM5" s="50"/>
      <c r="AGN5" s="50"/>
      <c r="AGO5" s="50"/>
      <c r="AGP5" s="50"/>
      <c r="AGQ5" s="50"/>
      <c r="AGR5" s="50"/>
      <c r="AGS5" s="50"/>
      <c r="AGT5" s="50"/>
      <c r="AGU5" s="50"/>
      <c r="AGV5" s="50"/>
      <c r="AGW5" s="50"/>
      <c r="AGX5" s="50"/>
      <c r="AGY5" s="50"/>
      <c r="AGZ5" s="50"/>
      <c r="AHA5" s="50"/>
      <c r="AHB5" s="50"/>
      <c r="AHC5" s="50"/>
      <c r="AHD5" s="50"/>
      <c r="AHE5" s="50"/>
      <c r="AHF5" s="50"/>
      <c r="AHG5" s="50"/>
      <c r="AHH5" s="50"/>
      <c r="AHI5" s="50"/>
      <c r="AHJ5" s="50"/>
      <c r="AHK5" s="50"/>
      <c r="AHL5" s="50"/>
      <c r="AHM5" s="50"/>
      <c r="AHN5" s="50"/>
      <c r="AHO5" s="50"/>
      <c r="AHP5" s="50"/>
      <c r="AHQ5" s="50"/>
      <c r="AHR5" s="50"/>
      <c r="AHS5" s="50"/>
      <c r="AHT5" s="50"/>
      <c r="AHU5" s="50"/>
      <c r="AHV5" s="50"/>
      <c r="AHW5" s="50"/>
      <c r="AHX5" s="50"/>
      <c r="AHY5" s="50"/>
      <c r="AHZ5" s="50"/>
      <c r="AIA5" s="50"/>
      <c r="AIB5" s="50"/>
      <c r="AIC5" s="50"/>
      <c r="AID5" s="50"/>
      <c r="AIE5" s="50"/>
      <c r="AIF5" s="50"/>
      <c r="AIG5" s="50"/>
      <c r="AIH5" s="50"/>
      <c r="AII5" s="50"/>
      <c r="AIJ5" s="50"/>
      <c r="AIK5" s="50"/>
      <c r="AIL5" s="50"/>
      <c r="AIM5" s="50"/>
      <c r="AIN5" s="50"/>
      <c r="AIO5" s="50"/>
      <c r="AIP5" s="50"/>
      <c r="AIQ5" s="50"/>
      <c r="AIR5" s="50"/>
      <c r="AIS5" s="50"/>
      <c r="AIT5" s="50"/>
      <c r="AIU5" s="50"/>
      <c r="AIV5" s="50"/>
      <c r="AIW5" s="50"/>
      <c r="AIX5" s="50"/>
      <c r="AIY5" s="50"/>
      <c r="AIZ5" s="50"/>
      <c r="AJA5" s="50"/>
      <c r="AJB5" s="50"/>
      <c r="AJC5" s="50"/>
      <c r="AJD5" s="50"/>
      <c r="AJE5" s="50"/>
      <c r="AJF5" s="50"/>
      <c r="AJG5" s="50"/>
      <c r="AJH5" s="50"/>
      <c r="AJI5" s="50"/>
      <c r="AJJ5" s="50"/>
      <c r="AJK5" s="50"/>
      <c r="AJL5" s="50"/>
      <c r="AJM5" s="50"/>
      <c r="AJN5" s="50"/>
      <c r="AJO5" s="50"/>
      <c r="AJP5" s="50"/>
      <c r="AJQ5" s="50"/>
      <c r="AJR5" s="50"/>
      <c r="AJS5" s="50"/>
      <c r="AJT5" s="50"/>
      <c r="AJU5" s="50"/>
      <c r="AJV5" s="50"/>
      <c r="AJW5" s="50"/>
      <c r="AJX5" s="50"/>
      <c r="AJY5" s="50"/>
      <c r="AJZ5" s="50"/>
      <c r="AKA5" s="50"/>
      <c r="AKB5" s="50"/>
      <c r="AKC5" s="50"/>
      <c r="AKD5" s="50"/>
      <c r="AKE5" s="50"/>
      <c r="AKF5" s="50"/>
      <c r="AKG5" s="50"/>
      <c r="AKH5" s="50"/>
      <c r="AKI5" s="50"/>
      <c r="AKJ5" s="50"/>
      <c r="AKK5" s="50"/>
      <c r="AKL5" s="50"/>
      <c r="AKM5" s="50"/>
      <c r="AKN5" s="50"/>
      <c r="AKO5" s="50"/>
      <c r="AKP5" s="50"/>
      <c r="AKQ5" s="50"/>
      <c r="AKR5" s="50"/>
      <c r="AKS5" s="50"/>
      <c r="AKT5" s="50"/>
      <c r="AKU5" s="50"/>
      <c r="AKV5" s="50"/>
      <c r="AKW5" s="50"/>
      <c r="AKX5" s="50"/>
      <c r="AKY5" s="50"/>
      <c r="AKZ5" s="50"/>
      <c r="ALA5" s="50"/>
      <c r="ALB5" s="50"/>
      <c r="ALC5" s="50"/>
      <c r="ALD5" s="50"/>
      <c r="ALE5" s="50"/>
      <c r="ALF5" s="50"/>
      <c r="ALG5" s="50"/>
      <c r="ALH5" s="50"/>
      <c r="ALI5" s="50"/>
      <c r="ALJ5" s="50"/>
      <c r="ALK5" s="50"/>
      <c r="ALL5" s="50"/>
      <c r="ALM5" s="50"/>
      <c r="ALN5" s="50"/>
      <c r="ALO5" s="50"/>
      <c r="ALP5" s="50"/>
      <c r="ALQ5" s="50"/>
      <c r="ALR5" s="50"/>
      <c r="ALS5" s="50"/>
      <c r="ALT5" s="50"/>
      <c r="ALU5" s="50"/>
      <c r="ALV5" s="50"/>
      <c r="ALW5" s="50"/>
      <c r="ALX5" s="50"/>
      <c r="ALY5" s="50"/>
      <c r="ALZ5" s="50"/>
      <c r="AMA5" s="50"/>
      <c r="AMB5" s="50"/>
      <c r="AMC5" s="50"/>
      <c r="AMD5" s="50"/>
      <c r="AME5" s="50"/>
      <c r="AMF5" s="50"/>
      <c r="AMG5" s="50"/>
      <c r="AMH5" s="50"/>
      <c r="AMI5" s="50"/>
      <c r="AMJ5" s="50"/>
      <c r="AMK5" s="50"/>
    </row>
    <row r="6" spans="1:1025" s="62" customFormat="1" ht="12.75" customHeight="1" x14ac:dyDescent="0.2">
      <c r="A6" s="152" t="s">
        <v>51</v>
      </c>
      <c r="B6" s="152"/>
      <c r="C6" s="152" t="s">
        <v>52</v>
      </c>
      <c r="D6" s="152" t="s">
        <v>53</v>
      </c>
      <c r="E6" s="152" t="s">
        <v>54</v>
      </c>
      <c r="F6" s="152" t="s">
        <v>55</v>
      </c>
      <c r="G6" s="152" t="s">
        <v>56</v>
      </c>
      <c r="H6" s="152" t="s">
        <v>57</v>
      </c>
      <c r="I6" s="152" t="s">
        <v>58</v>
      </c>
      <c r="J6" s="152" t="s">
        <v>59</v>
      </c>
      <c r="K6" s="60"/>
      <c r="L6" s="153"/>
      <c r="M6" s="153"/>
      <c r="N6" s="153"/>
      <c r="O6" s="153"/>
      <c r="P6" s="61"/>
      <c r="Q6" s="61"/>
      <c r="R6" s="61"/>
      <c r="S6" s="61"/>
      <c r="T6" s="61"/>
      <c r="U6" s="61"/>
      <c r="V6" s="61"/>
      <c r="W6" s="61"/>
      <c r="X6" s="61"/>
    </row>
    <row r="7" spans="1:1025" s="54" customFormat="1" x14ac:dyDescent="0.2">
      <c r="A7" s="63" t="s">
        <v>60</v>
      </c>
      <c r="B7" s="63" t="s">
        <v>68</v>
      </c>
      <c r="C7" s="152"/>
      <c r="D7" s="152"/>
      <c r="E7" s="152"/>
      <c r="F7" s="152"/>
      <c r="G7" s="152"/>
      <c r="H7" s="152"/>
      <c r="I7" s="152"/>
      <c r="J7" s="152"/>
      <c r="K7" s="60"/>
      <c r="L7" s="153"/>
      <c r="M7" s="153"/>
      <c r="N7" s="153"/>
      <c r="O7" s="153"/>
      <c r="P7" s="53"/>
      <c r="Q7" s="53"/>
      <c r="R7" s="53"/>
      <c r="S7" s="53"/>
      <c r="T7" s="53"/>
      <c r="U7" s="53"/>
      <c r="V7" s="53"/>
      <c r="W7" s="53"/>
      <c r="X7" s="53"/>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c r="NQ7" s="50"/>
      <c r="NR7" s="50"/>
      <c r="NS7" s="50"/>
      <c r="NT7" s="50"/>
      <c r="NU7" s="50"/>
      <c r="NV7" s="50"/>
      <c r="NW7" s="50"/>
      <c r="NX7" s="50"/>
      <c r="NY7" s="50"/>
      <c r="NZ7" s="50"/>
      <c r="OA7" s="50"/>
      <c r="OB7" s="50"/>
      <c r="OC7" s="50"/>
      <c r="OD7" s="50"/>
      <c r="OE7" s="50"/>
      <c r="OF7" s="50"/>
      <c r="OG7" s="50"/>
      <c r="OH7" s="50"/>
      <c r="OI7" s="50"/>
      <c r="OJ7" s="50"/>
      <c r="OK7" s="50"/>
      <c r="OL7" s="50"/>
      <c r="OM7" s="50"/>
      <c r="ON7" s="50"/>
      <c r="OO7" s="50"/>
      <c r="OP7" s="50"/>
      <c r="OQ7" s="50"/>
      <c r="OR7" s="50"/>
      <c r="OS7" s="50"/>
      <c r="OT7" s="50"/>
      <c r="OU7" s="50"/>
      <c r="OV7" s="50"/>
      <c r="OW7" s="50"/>
      <c r="OX7" s="50"/>
      <c r="OY7" s="50"/>
      <c r="OZ7" s="50"/>
      <c r="PA7" s="50"/>
      <c r="PB7" s="50"/>
      <c r="PC7" s="50"/>
      <c r="PD7" s="50"/>
      <c r="PE7" s="50"/>
      <c r="PF7" s="50"/>
      <c r="PG7" s="50"/>
      <c r="PH7" s="50"/>
      <c r="PI7" s="50"/>
      <c r="PJ7" s="50"/>
      <c r="PK7" s="50"/>
      <c r="PL7" s="50"/>
      <c r="PM7" s="50"/>
      <c r="PN7" s="50"/>
      <c r="PO7" s="50"/>
      <c r="PP7" s="50"/>
      <c r="PQ7" s="50"/>
      <c r="PR7" s="50"/>
      <c r="PS7" s="50"/>
      <c r="PT7" s="50"/>
      <c r="PU7" s="50"/>
      <c r="PV7" s="50"/>
      <c r="PW7" s="50"/>
      <c r="PX7" s="50"/>
      <c r="PY7" s="50"/>
      <c r="PZ7" s="50"/>
      <c r="QA7" s="50"/>
      <c r="QB7" s="50"/>
      <c r="QC7" s="50"/>
      <c r="QD7" s="50"/>
      <c r="QE7" s="50"/>
      <c r="QF7" s="50"/>
      <c r="QG7" s="50"/>
      <c r="QH7" s="50"/>
      <c r="QI7" s="50"/>
      <c r="QJ7" s="50"/>
      <c r="QK7" s="50"/>
      <c r="QL7" s="50"/>
      <c r="QM7" s="50"/>
      <c r="QN7" s="50"/>
      <c r="QO7" s="50"/>
      <c r="QP7" s="50"/>
      <c r="QQ7" s="50"/>
      <c r="QR7" s="50"/>
      <c r="QS7" s="50"/>
      <c r="QT7" s="50"/>
      <c r="QU7" s="50"/>
      <c r="QV7" s="50"/>
      <c r="QW7" s="50"/>
      <c r="QX7" s="50"/>
      <c r="QY7" s="50"/>
      <c r="QZ7" s="50"/>
      <c r="RA7" s="50"/>
      <c r="RB7" s="50"/>
      <c r="RC7" s="50"/>
      <c r="RD7" s="50"/>
      <c r="RE7" s="50"/>
      <c r="RF7" s="50"/>
      <c r="RG7" s="50"/>
      <c r="RH7" s="50"/>
      <c r="RI7" s="50"/>
      <c r="RJ7" s="50"/>
      <c r="RK7" s="50"/>
      <c r="RL7" s="50"/>
      <c r="RM7" s="50"/>
      <c r="RN7" s="50"/>
      <c r="RO7" s="50"/>
      <c r="RP7" s="50"/>
      <c r="RQ7" s="50"/>
      <c r="RR7" s="50"/>
      <c r="RS7" s="50"/>
      <c r="RT7" s="50"/>
      <c r="RU7" s="50"/>
      <c r="RV7" s="50"/>
      <c r="RW7" s="50"/>
      <c r="RX7" s="50"/>
      <c r="RY7" s="50"/>
      <c r="RZ7" s="50"/>
      <c r="SA7" s="50"/>
      <c r="SB7" s="50"/>
      <c r="SC7" s="50"/>
      <c r="SD7" s="50"/>
      <c r="SE7" s="50"/>
      <c r="SF7" s="50"/>
      <c r="SG7" s="50"/>
      <c r="SH7" s="50"/>
      <c r="SI7" s="50"/>
      <c r="SJ7" s="50"/>
      <c r="SK7" s="50"/>
      <c r="SL7" s="50"/>
      <c r="SM7" s="50"/>
      <c r="SN7" s="50"/>
      <c r="SO7" s="50"/>
      <c r="SP7" s="50"/>
      <c r="SQ7" s="50"/>
      <c r="SR7" s="50"/>
      <c r="SS7" s="50"/>
      <c r="ST7" s="50"/>
      <c r="SU7" s="50"/>
      <c r="SV7" s="50"/>
      <c r="SW7" s="50"/>
      <c r="SX7" s="50"/>
      <c r="SY7" s="50"/>
      <c r="SZ7" s="50"/>
      <c r="TA7" s="50"/>
      <c r="TB7" s="50"/>
      <c r="TC7" s="50"/>
      <c r="TD7" s="50"/>
      <c r="TE7" s="50"/>
      <c r="TF7" s="50"/>
      <c r="TG7" s="50"/>
      <c r="TH7" s="50"/>
      <c r="TI7" s="50"/>
      <c r="TJ7" s="50"/>
      <c r="TK7" s="50"/>
      <c r="TL7" s="50"/>
      <c r="TM7" s="50"/>
      <c r="TN7" s="50"/>
      <c r="TO7" s="50"/>
      <c r="TP7" s="50"/>
      <c r="TQ7" s="50"/>
      <c r="TR7" s="50"/>
      <c r="TS7" s="50"/>
      <c r="TT7" s="50"/>
      <c r="TU7" s="50"/>
      <c r="TV7" s="50"/>
      <c r="TW7" s="50"/>
      <c r="TX7" s="50"/>
      <c r="TY7" s="50"/>
      <c r="TZ7" s="50"/>
      <c r="UA7" s="50"/>
      <c r="UB7" s="50"/>
      <c r="UC7" s="50"/>
      <c r="UD7" s="50"/>
      <c r="UE7" s="50"/>
      <c r="UF7" s="50"/>
      <c r="UG7" s="50"/>
      <c r="UH7" s="50"/>
      <c r="UI7" s="50"/>
      <c r="UJ7" s="50"/>
      <c r="UK7" s="50"/>
      <c r="UL7" s="50"/>
      <c r="UM7" s="50"/>
      <c r="UN7" s="50"/>
      <c r="UO7" s="50"/>
      <c r="UP7" s="50"/>
      <c r="UQ7" s="50"/>
      <c r="UR7" s="50"/>
      <c r="US7" s="50"/>
      <c r="UT7" s="50"/>
      <c r="UU7" s="50"/>
      <c r="UV7" s="50"/>
      <c r="UW7" s="50"/>
      <c r="UX7" s="50"/>
      <c r="UY7" s="50"/>
      <c r="UZ7" s="50"/>
      <c r="VA7" s="50"/>
      <c r="VB7" s="50"/>
      <c r="VC7" s="50"/>
      <c r="VD7" s="50"/>
      <c r="VE7" s="50"/>
      <c r="VF7" s="50"/>
      <c r="VG7" s="50"/>
      <c r="VH7" s="50"/>
      <c r="VI7" s="50"/>
      <c r="VJ7" s="50"/>
      <c r="VK7" s="50"/>
      <c r="VL7" s="50"/>
      <c r="VM7" s="50"/>
      <c r="VN7" s="50"/>
      <c r="VO7" s="50"/>
      <c r="VP7" s="50"/>
      <c r="VQ7" s="50"/>
      <c r="VR7" s="50"/>
      <c r="VS7" s="50"/>
      <c r="VT7" s="50"/>
      <c r="VU7" s="50"/>
      <c r="VV7" s="50"/>
      <c r="VW7" s="50"/>
      <c r="VX7" s="50"/>
      <c r="VY7" s="50"/>
      <c r="VZ7" s="50"/>
      <c r="WA7" s="50"/>
      <c r="WB7" s="50"/>
      <c r="WC7" s="50"/>
      <c r="WD7" s="50"/>
      <c r="WE7" s="50"/>
      <c r="WF7" s="50"/>
      <c r="WG7" s="50"/>
      <c r="WH7" s="50"/>
      <c r="WI7" s="50"/>
      <c r="WJ7" s="50"/>
      <c r="WK7" s="50"/>
      <c r="WL7" s="50"/>
      <c r="WM7" s="50"/>
      <c r="WN7" s="50"/>
      <c r="WO7" s="50"/>
      <c r="WP7" s="50"/>
      <c r="WQ7" s="50"/>
      <c r="WR7" s="50"/>
      <c r="WS7" s="50"/>
      <c r="WT7" s="50"/>
      <c r="WU7" s="50"/>
      <c r="WV7" s="50"/>
      <c r="WW7" s="50"/>
      <c r="WX7" s="50"/>
      <c r="WY7" s="50"/>
      <c r="WZ7" s="50"/>
      <c r="XA7" s="50"/>
      <c r="XB7" s="50"/>
      <c r="XC7" s="50"/>
      <c r="XD7" s="50"/>
      <c r="XE7" s="50"/>
      <c r="XF7" s="50"/>
      <c r="XG7" s="50"/>
      <c r="XH7" s="50"/>
      <c r="XI7" s="50"/>
      <c r="XJ7" s="50"/>
      <c r="XK7" s="50"/>
      <c r="XL7" s="50"/>
      <c r="XM7" s="50"/>
      <c r="XN7" s="50"/>
      <c r="XO7" s="50"/>
      <c r="XP7" s="50"/>
      <c r="XQ7" s="50"/>
      <c r="XR7" s="50"/>
      <c r="XS7" s="50"/>
      <c r="XT7" s="50"/>
      <c r="XU7" s="50"/>
      <c r="XV7" s="50"/>
      <c r="XW7" s="50"/>
      <c r="XX7" s="50"/>
      <c r="XY7" s="50"/>
      <c r="XZ7" s="50"/>
      <c r="YA7" s="50"/>
      <c r="YB7" s="50"/>
      <c r="YC7" s="50"/>
      <c r="YD7" s="50"/>
      <c r="YE7" s="50"/>
      <c r="YF7" s="50"/>
      <c r="YG7" s="50"/>
      <c r="YH7" s="50"/>
      <c r="YI7" s="50"/>
      <c r="YJ7" s="50"/>
      <c r="YK7" s="50"/>
      <c r="YL7" s="50"/>
      <c r="YM7" s="50"/>
      <c r="YN7" s="50"/>
      <c r="YO7" s="50"/>
      <c r="YP7" s="50"/>
      <c r="YQ7" s="50"/>
      <c r="YR7" s="50"/>
      <c r="YS7" s="50"/>
      <c r="YT7" s="50"/>
      <c r="YU7" s="50"/>
      <c r="YV7" s="50"/>
      <c r="YW7" s="50"/>
      <c r="YX7" s="50"/>
      <c r="YY7" s="50"/>
      <c r="YZ7" s="50"/>
      <c r="ZA7" s="50"/>
      <c r="ZB7" s="50"/>
      <c r="ZC7" s="50"/>
      <c r="ZD7" s="50"/>
      <c r="ZE7" s="50"/>
      <c r="ZF7" s="50"/>
      <c r="ZG7" s="50"/>
      <c r="ZH7" s="50"/>
      <c r="ZI7" s="50"/>
      <c r="ZJ7" s="50"/>
      <c r="ZK7" s="50"/>
      <c r="ZL7" s="50"/>
      <c r="ZM7" s="50"/>
      <c r="ZN7" s="50"/>
      <c r="ZO7" s="50"/>
      <c r="ZP7" s="50"/>
      <c r="ZQ7" s="50"/>
      <c r="ZR7" s="50"/>
      <c r="ZS7" s="50"/>
      <c r="ZT7" s="50"/>
      <c r="ZU7" s="50"/>
      <c r="ZV7" s="50"/>
      <c r="ZW7" s="50"/>
      <c r="ZX7" s="50"/>
      <c r="ZY7" s="50"/>
      <c r="ZZ7" s="50"/>
      <c r="AAA7" s="50"/>
      <c r="AAB7" s="50"/>
      <c r="AAC7" s="50"/>
      <c r="AAD7" s="50"/>
      <c r="AAE7" s="50"/>
      <c r="AAF7" s="50"/>
      <c r="AAG7" s="50"/>
      <c r="AAH7" s="50"/>
      <c r="AAI7" s="50"/>
      <c r="AAJ7" s="50"/>
      <c r="AAK7" s="50"/>
      <c r="AAL7" s="50"/>
      <c r="AAM7" s="50"/>
      <c r="AAN7" s="50"/>
      <c r="AAO7" s="50"/>
      <c r="AAP7" s="50"/>
      <c r="AAQ7" s="50"/>
      <c r="AAR7" s="50"/>
      <c r="AAS7" s="50"/>
      <c r="AAT7" s="50"/>
      <c r="AAU7" s="50"/>
      <c r="AAV7" s="50"/>
      <c r="AAW7" s="50"/>
      <c r="AAX7" s="50"/>
      <c r="AAY7" s="50"/>
      <c r="AAZ7" s="50"/>
      <c r="ABA7" s="50"/>
      <c r="ABB7" s="50"/>
      <c r="ABC7" s="50"/>
      <c r="ABD7" s="50"/>
      <c r="ABE7" s="50"/>
      <c r="ABF7" s="50"/>
      <c r="ABG7" s="50"/>
      <c r="ABH7" s="50"/>
      <c r="ABI7" s="50"/>
      <c r="ABJ7" s="50"/>
      <c r="ABK7" s="50"/>
      <c r="ABL7" s="50"/>
      <c r="ABM7" s="50"/>
      <c r="ABN7" s="50"/>
      <c r="ABO7" s="50"/>
      <c r="ABP7" s="50"/>
      <c r="ABQ7" s="50"/>
      <c r="ABR7" s="50"/>
      <c r="ABS7" s="50"/>
      <c r="ABT7" s="50"/>
      <c r="ABU7" s="50"/>
      <c r="ABV7" s="50"/>
      <c r="ABW7" s="50"/>
      <c r="ABX7" s="50"/>
      <c r="ABY7" s="50"/>
      <c r="ABZ7" s="50"/>
      <c r="ACA7" s="50"/>
      <c r="ACB7" s="50"/>
      <c r="ACC7" s="50"/>
      <c r="ACD7" s="50"/>
      <c r="ACE7" s="50"/>
      <c r="ACF7" s="50"/>
      <c r="ACG7" s="50"/>
      <c r="ACH7" s="50"/>
      <c r="ACI7" s="50"/>
      <c r="ACJ7" s="50"/>
      <c r="ACK7" s="50"/>
      <c r="ACL7" s="50"/>
      <c r="ACM7" s="50"/>
      <c r="ACN7" s="50"/>
      <c r="ACO7" s="50"/>
      <c r="ACP7" s="50"/>
      <c r="ACQ7" s="50"/>
      <c r="ACR7" s="50"/>
      <c r="ACS7" s="50"/>
      <c r="ACT7" s="50"/>
      <c r="ACU7" s="50"/>
      <c r="ACV7" s="50"/>
      <c r="ACW7" s="50"/>
      <c r="ACX7" s="50"/>
      <c r="ACY7" s="50"/>
      <c r="ACZ7" s="50"/>
      <c r="ADA7" s="50"/>
      <c r="ADB7" s="50"/>
      <c r="ADC7" s="50"/>
      <c r="ADD7" s="50"/>
      <c r="ADE7" s="50"/>
      <c r="ADF7" s="50"/>
      <c r="ADG7" s="50"/>
      <c r="ADH7" s="50"/>
      <c r="ADI7" s="50"/>
      <c r="ADJ7" s="50"/>
      <c r="ADK7" s="50"/>
      <c r="ADL7" s="50"/>
      <c r="ADM7" s="50"/>
      <c r="ADN7" s="50"/>
      <c r="ADO7" s="50"/>
      <c r="ADP7" s="50"/>
      <c r="ADQ7" s="50"/>
      <c r="ADR7" s="50"/>
      <c r="ADS7" s="50"/>
      <c r="ADT7" s="50"/>
      <c r="ADU7" s="50"/>
      <c r="ADV7" s="50"/>
      <c r="ADW7" s="50"/>
      <c r="ADX7" s="50"/>
      <c r="ADY7" s="50"/>
      <c r="ADZ7" s="50"/>
      <c r="AEA7" s="50"/>
      <c r="AEB7" s="50"/>
      <c r="AEC7" s="50"/>
      <c r="AED7" s="50"/>
      <c r="AEE7" s="50"/>
      <c r="AEF7" s="50"/>
      <c r="AEG7" s="50"/>
      <c r="AEH7" s="50"/>
      <c r="AEI7" s="50"/>
      <c r="AEJ7" s="50"/>
      <c r="AEK7" s="50"/>
      <c r="AEL7" s="50"/>
      <c r="AEM7" s="50"/>
      <c r="AEN7" s="50"/>
      <c r="AEO7" s="50"/>
      <c r="AEP7" s="50"/>
      <c r="AEQ7" s="50"/>
      <c r="AER7" s="50"/>
      <c r="AES7" s="50"/>
      <c r="AET7" s="50"/>
      <c r="AEU7" s="50"/>
      <c r="AEV7" s="50"/>
      <c r="AEW7" s="50"/>
      <c r="AEX7" s="50"/>
      <c r="AEY7" s="50"/>
      <c r="AEZ7" s="50"/>
      <c r="AFA7" s="50"/>
      <c r="AFB7" s="50"/>
      <c r="AFC7" s="50"/>
      <c r="AFD7" s="50"/>
      <c r="AFE7" s="50"/>
      <c r="AFF7" s="50"/>
      <c r="AFG7" s="50"/>
      <c r="AFH7" s="50"/>
      <c r="AFI7" s="50"/>
      <c r="AFJ7" s="50"/>
      <c r="AFK7" s="50"/>
      <c r="AFL7" s="50"/>
      <c r="AFM7" s="50"/>
      <c r="AFN7" s="50"/>
      <c r="AFO7" s="50"/>
      <c r="AFP7" s="50"/>
      <c r="AFQ7" s="50"/>
      <c r="AFR7" s="50"/>
      <c r="AFS7" s="50"/>
      <c r="AFT7" s="50"/>
      <c r="AFU7" s="50"/>
      <c r="AFV7" s="50"/>
      <c r="AFW7" s="50"/>
      <c r="AFX7" s="50"/>
      <c r="AFY7" s="50"/>
      <c r="AFZ7" s="50"/>
      <c r="AGA7" s="50"/>
      <c r="AGB7" s="50"/>
      <c r="AGC7" s="50"/>
      <c r="AGD7" s="50"/>
      <c r="AGE7" s="50"/>
      <c r="AGF7" s="50"/>
      <c r="AGG7" s="50"/>
      <c r="AGH7" s="50"/>
      <c r="AGI7" s="50"/>
      <c r="AGJ7" s="50"/>
      <c r="AGK7" s="50"/>
      <c r="AGL7" s="50"/>
      <c r="AGM7" s="50"/>
      <c r="AGN7" s="50"/>
      <c r="AGO7" s="50"/>
      <c r="AGP7" s="50"/>
      <c r="AGQ7" s="50"/>
      <c r="AGR7" s="50"/>
      <c r="AGS7" s="50"/>
      <c r="AGT7" s="50"/>
      <c r="AGU7" s="50"/>
      <c r="AGV7" s="50"/>
      <c r="AGW7" s="50"/>
      <c r="AGX7" s="50"/>
      <c r="AGY7" s="50"/>
      <c r="AGZ7" s="50"/>
      <c r="AHA7" s="50"/>
      <c r="AHB7" s="50"/>
      <c r="AHC7" s="50"/>
      <c r="AHD7" s="50"/>
      <c r="AHE7" s="50"/>
      <c r="AHF7" s="50"/>
      <c r="AHG7" s="50"/>
      <c r="AHH7" s="50"/>
      <c r="AHI7" s="50"/>
      <c r="AHJ7" s="50"/>
      <c r="AHK7" s="50"/>
      <c r="AHL7" s="50"/>
      <c r="AHM7" s="50"/>
      <c r="AHN7" s="50"/>
      <c r="AHO7" s="50"/>
      <c r="AHP7" s="50"/>
      <c r="AHQ7" s="50"/>
      <c r="AHR7" s="50"/>
      <c r="AHS7" s="50"/>
      <c r="AHT7" s="50"/>
      <c r="AHU7" s="50"/>
      <c r="AHV7" s="50"/>
      <c r="AHW7" s="50"/>
      <c r="AHX7" s="50"/>
      <c r="AHY7" s="50"/>
      <c r="AHZ7" s="50"/>
      <c r="AIA7" s="50"/>
      <c r="AIB7" s="50"/>
      <c r="AIC7" s="50"/>
      <c r="AID7" s="50"/>
      <c r="AIE7" s="50"/>
      <c r="AIF7" s="50"/>
      <c r="AIG7" s="50"/>
      <c r="AIH7" s="50"/>
      <c r="AII7" s="50"/>
      <c r="AIJ7" s="50"/>
      <c r="AIK7" s="50"/>
      <c r="AIL7" s="50"/>
      <c r="AIM7" s="50"/>
      <c r="AIN7" s="50"/>
      <c r="AIO7" s="50"/>
      <c r="AIP7" s="50"/>
      <c r="AIQ7" s="50"/>
      <c r="AIR7" s="50"/>
      <c r="AIS7" s="50"/>
      <c r="AIT7" s="50"/>
      <c r="AIU7" s="50"/>
      <c r="AIV7" s="50"/>
      <c r="AIW7" s="50"/>
      <c r="AIX7" s="50"/>
      <c r="AIY7" s="50"/>
      <c r="AIZ7" s="50"/>
      <c r="AJA7" s="50"/>
      <c r="AJB7" s="50"/>
      <c r="AJC7" s="50"/>
      <c r="AJD7" s="50"/>
      <c r="AJE7" s="50"/>
      <c r="AJF7" s="50"/>
      <c r="AJG7" s="50"/>
      <c r="AJH7" s="50"/>
      <c r="AJI7" s="50"/>
      <c r="AJJ7" s="50"/>
      <c r="AJK7" s="50"/>
      <c r="AJL7" s="50"/>
      <c r="AJM7" s="50"/>
      <c r="AJN7" s="50"/>
      <c r="AJO7" s="50"/>
      <c r="AJP7" s="50"/>
      <c r="AJQ7" s="50"/>
      <c r="AJR7" s="50"/>
      <c r="AJS7" s="50"/>
      <c r="AJT7" s="50"/>
      <c r="AJU7" s="50"/>
      <c r="AJV7" s="50"/>
      <c r="AJW7" s="50"/>
      <c r="AJX7" s="50"/>
      <c r="AJY7" s="50"/>
      <c r="AJZ7" s="50"/>
      <c r="AKA7" s="50"/>
      <c r="AKB7" s="50"/>
      <c r="AKC7" s="50"/>
      <c r="AKD7" s="50"/>
      <c r="AKE7" s="50"/>
      <c r="AKF7" s="50"/>
      <c r="AKG7" s="50"/>
      <c r="AKH7" s="50"/>
      <c r="AKI7" s="50"/>
      <c r="AKJ7" s="50"/>
      <c r="AKK7" s="50"/>
      <c r="AKL7" s="50"/>
      <c r="AKM7" s="50"/>
      <c r="AKN7" s="50"/>
      <c r="AKO7" s="50"/>
      <c r="AKP7" s="50"/>
      <c r="AKQ7" s="50"/>
      <c r="AKR7" s="50"/>
      <c r="AKS7" s="50"/>
      <c r="AKT7" s="50"/>
      <c r="AKU7" s="50"/>
      <c r="AKV7" s="50"/>
      <c r="AKW7" s="50"/>
      <c r="AKX7" s="50"/>
      <c r="AKY7" s="50"/>
      <c r="AKZ7" s="50"/>
      <c r="ALA7" s="50"/>
      <c r="ALB7" s="50"/>
      <c r="ALC7" s="50"/>
      <c r="ALD7" s="50"/>
      <c r="ALE7" s="50"/>
      <c r="ALF7" s="50"/>
      <c r="ALG7" s="50"/>
      <c r="ALH7" s="50"/>
      <c r="ALI7" s="50"/>
      <c r="ALJ7" s="50"/>
      <c r="ALK7" s="50"/>
      <c r="ALL7" s="50"/>
      <c r="ALM7" s="50"/>
      <c r="ALN7" s="50"/>
      <c r="ALO7" s="50"/>
      <c r="ALP7" s="50"/>
      <c r="ALQ7" s="50"/>
      <c r="ALR7" s="50"/>
      <c r="ALS7" s="50"/>
      <c r="ALT7" s="50"/>
      <c r="ALU7" s="50"/>
      <c r="ALV7" s="50"/>
      <c r="ALW7" s="50"/>
      <c r="ALX7" s="50"/>
      <c r="ALY7" s="50"/>
      <c r="ALZ7" s="50"/>
      <c r="AMA7" s="50"/>
      <c r="AMB7" s="50"/>
      <c r="AMC7" s="50"/>
      <c r="AMD7" s="50"/>
      <c r="AME7" s="50"/>
      <c r="AMF7" s="50"/>
      <c r="AMG7" s="50"/>
      <c r="AMH7" s="50"/>
      <c r="AMI7" s="50"/>
      <c r="AMJ7" s="50"/>
      <c r="AMK7" s="50"/>
    </row>
    <row r="8" spans="1:1025" ht="63.75" x14ac:dyDescent="0.25">
      <c r="A8" s="34" t="s">
        <v>61</v>
      </c>
      <c r="B8" s="34" t="s">
        <v>123</v>
      </c>
      <c r="C8" s="64">
        <f t="shared" ref="C8:C39" si="0">IF(AND($A8="",$B8=""),"",$B8-$A8)</f>
        <v>1.0416666666666685E-2</v>
      </c>
      <c r="D8" s="35" t="s">
        <v>170</v>
      </c>
      <c r="E8" s="35" t="s">
        <v>129</v>
      </c>
      <c r="F8" s="35" t="s">
        <v>171</v>
      </c>
      <c r="G8" s="35" t="s">
        <v>172</v>
      </c>
      <c r="H8" s="35" t="s">
        <v>173</v>
      </c>
      <c r="I8" s="35" t="s">
        <v>174</v>
      </c>
      <c r="J8" s="35"/>
      <c r="L8" s="36"/>
      <c r="M8" s="30"/>
      <c r="N8" s="30"/>
    </row>
    <row r="9" spans="1:1025" ht="38.25" x14ac:dyDescent="0.2">
      <c r="A9" s="125" t="s">
        <v>123</v>
      </c>
      <c r="B9" s="125" t="s">
        <v>130</v>
      </c>
      <c r="C9" s="126">
        <f t="shared" si="0"/>
        <v>3.4722222222222265E-2</v>
      </c>
      <c r="D9" s="127" t="s">
        <v>63</v>
      </c>
      <c r="E9" s="110" t="s">
        <v>137</v>
      </c>
      <c r="F9" s="110" t="s">
        <v>158</v>
      </c>
      <c r="G9" s="110" t="s">
        <v>159</v>
      </c>
      <c r="H9" s="110" t="s">
        <v>160</v>
      </c>
      <c r="I9" s="110" t="s">
        <v>161</v>
      </c>
      <c r="J9" s="127"/>
      <c r="L9" s="30"/>
    </row>
    <row r="10" spans="1:1025" x14ac:dyDescent="0.2">
      <c r="A10" s="121" t="s">
        <v>130</v>
      </c>
      <c r="B10" s="121" t="s">
        <v>65</v>
      </c>
      <c r="C10" s="122">
        <f>IF(AND($A10="",$B10=""),"",$B10-$A10)</f>
        <v>1.7361111111111049E-2</v>
      </c>
      <c r="D10" s="128" t="s">
        <v>66</v>
      </c>
      <c r="E10" s="128"/>
      <c r="F10" s="128"/>
      <c r="G10" s="128"/>
      <c r="H10" s="128"/>
      <c r="I10" s="128"/>
      <c r="J10" s="128"/>
    </row>
    <row r="11" spans="1:1025" ht="76.5" x14ac:dyDescent="0.2">
      <c r="A11" s="125" t="s">
        <v>65</v>
      </c>
      <c r="B11" s="125" t="s">
        <v>124</v>
      </c>
      <c r="C11" s="126">
        <f t="shared" si="0"/>
        <v>5.208333333333337E-2</v>
      </c>
      <c r="D11" s="127" t="s">
        <v>163</v>
      </c>
      <c r="E11" s="127" t="s">
        <v>175</v>
      </c>
      <c r="F11" s="127" t="s">
        <v>176</v>
      </c>
      <c r="G11" s="127" t="s">
        <v>177</v>
      </c>
      <c r="H11" s="35" t="s">
        <v>165</v>
      </c>
      <c r="I11" s="35" t="s">
        <v>166</v>
      </c>
      <c r="J11" s="127"/>
    </row>
    <row r="12" spans="1:1025" x14ac:dyDescent="0.2">
      <c r="A12" s="121" t="s">
        <v>124</v>
      </c>
      <c r="B12" s="121" t="s">
        <v>126</v>
      </c>
      <c r="C12" s="122">
        <f t="shared" si="0"/>
        <v>9.3749999999999944E-2</v>
      </c>
      <c r="D12" s="123" t="s">
        <v>125</v>
      </c>
      <c r="E12" s="123"/>
      <c r="F12" s="123"/>
      <c r="G12" s="123"/>
      <c r="H12" s="123"/>
      <c r="I12" s="123"/>
      <c r="J12" s="123"/>
    </row>
    <row r="13" spans="1:1025" ht="38.25" x14ac:dyDescent="0.2">
      <c r="A13" s="34" t="s">
        <v>126</v>
      </c>
      <c r="B13" s="34" t="s">
        <v>132</v>
      </c>
      <c r="C13" s="64">
        <f>IF(AND($A13="",$B13=""),"",$B13-$A13)</f>
        <v>1.0416666666666741E-2</v>
      </c>
      <c r="D13" s="35" t="s">
        <v>59</v>
      </c>
      <c r="E13" s="110"/>
      <c r="F13" s="110"/>
      <c r="G13" s="110"/>
      <c r="H13" s="110" t="s">
        <v>182</v>
      </c>
      <c r="I13" s="110"/>
      <c r="J13" s="35"/>
    </row>
    <row r="14" spans="1:1025" ht="38.25" x14ac:dyDescent="0.2">
      <c r="A14" s="125" t="s">
        <v>132</v>
      </c>
      <c r="B14" s="125" t="s">
        <v>135</v>
      </c>
      <c r="C14" s="126">
        <f t="shared" si="0"/>
        <v>4.166666666666663E-2</v>
      </c>
      <c r="D14" s="127" t="s">
        <v>120</v>
      </c>
      <c r="E14" s="127" t="s">
        <v>129</v>
      </c>
      <c r="F14" s="127" t="s">
        <v>145</v>
      </c>
      <c r="G14" s="127" t="s">
        <v>146</v>
      </c>
      <c r="H14" s="127" t="s">
        <v>162</v>
      </c>
      <c r="I14" s="127" t="s">
        <v>147</v>
      </c>
      <c r="J14" s="127"/>
    </row>
    <row r="15" spans="1:1025" x14ac:dyDescent="0.2">
      <c r="A15" s="121" t="s">
        <v>140</v>
      </c>
      <c r="B15" s="121" t="s">
        <v>138</v>
      </c>
      <c r="C15" s="122">
        <f t="shared" si="0"/>
        <v>1.041666666666663E-2</v>
      </c>
      <c r="D15" s="123" t="s">
        <v>66</v>
      </c>
      <c r="E15" s="123"/>
      <c r="F15" s="123"/>
      <c r="G15" s="123"/>
      <c r="H15" s="123"/>
      <c r="I15" s="123"/>
      <c r="J15" s="123"/>
    </row>
    <row r="16" spans="1:1025" ht="38.25" x14ac:dyDescent="0.2">
      <c r="A16" s="34" t="s">
        <v>138</v>
      </c>
      <c r="B16" s="34" t="s">
        <v>127</v>
      </c>
      <c r="C16" s="64">
        <f t="shared" si="0"/>
        <v>3.125E-2</v>
      </c>
      <c r="D16" s="35" t="s">
        <v>178</v>
      </c>
      <c r="E16" s="35" t="s">
        <v>164</v>
      </c>
      <c r="F16" s="35" t="s">
        <v>179</v>
      </c>
      <c r="G16" s="35" t="s">
        <v>180</v>
      </c>
      <c r="H16" s="35" t="s">
        <v>181</v>
      </c>
      <c r="I16" s="35"/>
      <c r="J16" s="35"/>
    </row>
    <row r="17" spans="1:10" x14ac:dyDescent="0.2">
      <c r="A17" s="34"/>
      <c r="B17" s="34"/>
      <c r="C17" s="64" t="str">
        <f t="shared" si="0"/>
        <v/>
      </c>
      <c r="D17" s="35"/>
      <c r="E17" s="35"/>
      <c r="F17" s="35"/>
      <c r="G17" s="35"/>
      <c r="H17" s="35"/>
      <c r="I17" s="35"/>
      <c r="J17" s="35"/>
    </row>
    <row r="18" spans="1:10" x14ac:dyDescent="0.2">
      <c r="A18" s="34"/>
      <c r="B18" s="34"/>
      <c r="C18" s="64" t="str">
        <f t="shared" si="0"/>
        <v/>
      </c>
      <c r="D18" s="35"/>
      <c r="E18" s="35"/>
      <c r="F18" s="35"/>
      <c r="G18" s="35"/>
      <c r="H18" s="35"/>
      <c r="I18" s="35"/>
      <c r="J18" s="35"/>
    </row>
    <row r="19" spans="1:10" x14ac:dyDescent="0.2">
      <c r="A19" s="34"/>
      <c r="B19" s="34"/>
      <c r="C19" s="64" t="str">
        <f t="shared" si="0"/>
        <v/>
      </c>
      <c r="D19" s="35"/>
      <c r="E19" s="35"/>
      <c r="F19" s="35"/>
      <c r="G19" s="35"/>
      <c r="H19" s="35"/>
      <c r="I19" s="35"/>
      <c r="J19" s="35"/>
    </row>
    <row r="20" spans="1:10" x14ac:dyDescent="0.2">
      <c r="A20" s="34"/>
      <c r="B20" s="34"/>
      <c r="C20" s="64" t="str">
        <f t="shared" si="0"/>
        <v/>
      </c>
      <c r="D20" s="35"/>
      <c r="E20" s="35"/>
      <c r="F20" s="35"/>
      <c r="G20" s="35"/>
      <c r="H20" s="35"/>
      <c r="I20" s="35"/>
      <c r="J20" s="35"/>
    </row>
    <row r="21" spans="1:10" x14ac:dyDescent="0.2">
      <c r="A21" s="34"/>
      <c r="B21" s="34"/>
      <c r="C21" s="64" t="str">
        <f t="shared" si="0"/>
        <v/>
      </c>
      <c r="D21" s="35"/>
      <c r="E21" s="35"/>
      <c r="F21" s="35"/>
      <c r="G21" s="35"/>
      <c r="H21" s="35"/>
      <c r="I21" s="35"/>
      <c r="J21" s="35"/>
    </row>
    <row r="22" spans="1:10" x14ac:dyDescent="0.2">
      <c r="A22" s="34"/>
      <c r="B22" s="34"/>
      <c r="C22" s="64" t="str">
        <f t="shared" si="0"/>
        <v/>
      </c>
      <c r="D22" s="35"/>
      <c r="E22" s="35"/>
      <c r="F22" s="35"/>
      <c r="G22" s="35"/>
      <c r="H22" s="35"/>
      <c r="I22" s="35"/>
      <c r="J22" s="35"/>
    </row>
    <row r="23" spans="1:10" x14ac:dyDescent="0.2">
      <c r="A23" s="34"/>
      <c r="B23" s="34"/>
      <c r="C23" s="64" t="str">
        <f t="shared" si="0"/>
        <v/>
      </c>
      <c r="D23" s="35"/>
      <c r="E23" s="35"/>
      <c r="F23" s="35"/>
      <c r="G23" s="35"/>
      <c r="H23" s="35"/>
      <c r="I23" s="35"/>
      <c r="J23" s="35"/>
    </row>
    <row r="24" spans="1:10" x14ac:dyDescent="0.2">
      <c r="A24" s="34"/>
      <c r="B24" s="34"/>
      <c r="C24" s="64" t="str">
        <f t="shared" si="0"/>
        <v/>
      </c>
      <c r="D24" s="35"/>
      <c r="E24" s="35"/>
      <c r="F24" s="35"/>
      <c r="G24" s="35"/>
      <c r="H24" s="35"/>
      <c r="I24" s="35"/>
      <c r="J24" s="35"/>
    </row>
    <row r="25" spans="1:10" x14ac:dyDescent="0.2">
      <c r="A25" s="34"/>
      <c r="B25" s="34"/>
      <c r="C25" s="64" t="str">
        <f t="shared" si="0"/>
        <v/>
      </c>
      <c r="D25" s="35"/>
      <c r="E25" s="35"/>
      <c r="F25" s="35"/>
      <c r="G25" s="35"/>
      <c r="H25" s="35"/>
      <c r="I25" s="35"/>
      <c r="J25" s="35"/>
    </row>
    <row r="26" spans="1:10" x14ac:dyDescent="0.2">
      <c r="A26" s="34"/>
      <c r="B26" s="34"/>
      <c r="C26" s="64" t="str">
        <f t="shared" si="0"/>
        <v/>
      </c>
      <c r="D26" s="35"/>
      <c r="E26" s="35"/>
      <c r="F26" s="35"/>
      <c r="G26" s="35"/>
      <c r="H26" s="35"/>
      <c r="I26" s="35"/>
      <c r="J26" s="35"/>
    </row>
    <row r="27" spans="1:10" x14ac:dyDescent="0.2">
      <c r="A27" s="34"/>
      <c r="B27" s="34"/>
      <c r="C27" s="64" t="str">
        <f t="shared" si="0"/>
        <v/>
      </c>
      <c r="D27" s="35"/>
      <c r="E27" s="35"/>
      <c r="F27" s="35"/>
      <c r="G27" s="35"/>
      <c r="H27" s="35"/>
      <c r="I27" s="35"/>
      <c r="J27" s="35"/>
    </row>
    <row r="28" spans="1:10" x14ac:dyDescent="0.2">
      <c r="A28" s="34"/>
      <c r="B28" s="34"/>
      <c r="C28" s="64" t="str">
        <f t="shared" si="0"/>
        <v/>
      </c>
      <c r="D28" s="35"/>
      <c r="E28" s="35"/>
      <c r="F28" s="35"/>
      <c r="G28" s="35"/>
      <c r="H28" s="35"/>
      <c r="I28" s="35"/>
      <c r="J28" s="35"/>
    </row>
    <row r="29" spans="1:10" x14ac:dyDescent="0.2">
      <c r="A29" s="34"/>
      <c r="B29" s="34"/>
      <c r="C29" s="64" t="str">
        <f t="shared" si="0"/>
        <v/>
      </c>
      <c r="D29" s="35"/>
      <c r="E29" s="35"/>
      <c r="F29" s="35"/>
      <c r="G29" s="35"/>
      <c r="H29" s="35"/>
      <c r="I29" s="35"/>
      <c r="J29" s="35"/>
    </row>
    <row r="30" spans="1:10" x14ac:dyDescent="0.2">
      <c r="A30" s="34"/>
      <c r="B30" s="34"/>
      <c r="C30" s="64" t="str">
        <f t="shared" si="0"/>
        <v/>
      </c>
      <c r="D30" s="35"/>
      <c r="E30" s="35"/>
      <c r="F30" s="35"/>
      <c r="G30" s="35"/>
      <c r="H30" s="35"/>
      <c r="I30" s="35"/>
      <c r="J30" s="35"/>
    </row>
    <row r="31" spans="1:10" x14ac:dyDescent="0.2">
      <c r="A31" s="34"/>
      <c r="B31" s="34"/>
      <c r="C31" s="64" t="str">
        <f t="shared" si="0"/>
        <v/>
      </c>
      <c r="D31" s="35"/>
      <c r="E31" s="35"/>
      <c r="F31" s="35"/>
      <c r="G31" s="35"/>
      <c r="H31" s="35"/>
      <c r="I31" s="35"/>
      <c r="J31" s="35"/>
    </row>
    <row r="32" spans="1:10" x14ac:dyDescent="0.2">
      <c r="A32" s="34"/>
      <c r="B32" s="34"/>
      <c r="C32" s="64" t="str">
        <f t="shared" si="0"/>
        <v/>
      </c>
      <c r="D32" s="35"/>
      <c r="E32" s="35"/>
      <c r="F32" s="35"/>
      <c r="G32" s="35"/>
      <c r="H32" s="35"/>
      <c r="I32" s="35"/>
      <c r="J32" s="35"/>
    </row>
    <row r="33" spans="1:10" x14ac:dyDescent="0.2">
      <c r="A33" s="34"/>
      <c r="B33" s="34"/>
      <c r="C33" s="64" t="str">
        <f t="shared" si="0"/>
        <v/>
      </c>
      <c r="D33" s="35"/>
      <c r="E33" s="35"/>
      <c r="F33" s="35"/>
      <c r="G33" s="35"/>
      <c r="H33" s="35"/>
      <c r="I33" s="35"/>
      <c r="J33" s="35"/>
    </row>
    <row r="34" spans="1:10" x14ac:dyDescent="0.2">
      <c r="A34" s="34"/>
      <c r="B34" s="34"/>
      <c r="C34" s="64" t="str">
        <f t="shared" si="0"/>
        <v/>
      </c>
      <c r="D34" s="35"/>
      <c r="E34" s="35"/>
      <c r="F34" s="35"/>
      <c r="G34" s="35"/>
      <c r="H34" s="35"/>
      <c r="I34" s="35"/>
      <c r="J34" s="35"/>
    </row>
    <row r="35" spans="1:10" x14ac:dyDescent="0.2">
      <c r="A35" s="34"/>
      <c r="B35" s="34"/>
      <c r="C35" s="64" t="str">
        <f t="shared" si="0"/>
        <v/>
      </c>
      <c r="D35" s="35"/>
      <c r="E35" s="35"/>
      <c r="F35" s="35"/>
      <c r="G35" s="35"/>
      <c r="H35" s="35"/>
      <c r="I35" s="35"/>
      <c r="J35" s="35"/>
    </row>
    <row r="36" spans="1:10" x14ac:dyDescent="0.2">
      <c r="A36" s="34"/>
      <c r="B36" s="34"/>
      <c r="C36" s="64" t="str">
        <f t="shared" si="0"/>
        <v/>
      </c>
      <c r="D36" s="35"/>
      <c r="E36" s="35"/>
      <c r="F36" s="35"/>
      <c r="G36" s="35"/>
      <c r="H36" s="35"/>
      <c r="I36" s="35"/>
      <c r="J36" s="35"/>
    </row>
    <row r="37" spans="1:10" x14ac:dyDescent="0.2">
      <c r="A37" s="34"/>
      <c r="B37" s="34"/>
      <c r="C37" s="64" t="str">
        <f t="shared" si="0"/>
        <v/>
      </c>
      <c r="D37" s="35"/>
      <c r="E37" s="35"/>
      <c r="F37" s="35"/>
      <c r="G37" s="35"/>
      <c r="H37" s="35"/>
      <c r="I37" s="35"/>
      <c r="J37" s="35"/>
    </row>
    <row r="38" spans="1:10" x14ac:dyDescent="0.2">
      <c r="A38" s="34"/>
      <c r="B38" s="34"/>
      <c r="C38" s="64" t="str">
        <f t="shared" si="0"/>
        <v/>
      </c>
      <c r="D38" s="35"/>
      <c r="E38" s="35"/>
      <c r="F38" s="35"/>
      <c r="G38" s="35"/>
      <c r="H38" s="35"/>
      <c r="I38" s="35"/>
      <c r="J38" s="35"/>
    </row>
    <row r="39" spans="1:10" x14ac:dyDescent="0.2">
      <c r="A39" s="34"/>
      <c r="B39" s="34"/>
      <c r="C39" s="64" t="str">
        <f t="shared" si="0"/>
        <v/>
      </c>
      <c r="D39" s="35"/>
      <c r="E39" s="35"/>
      <c r="F39" s="35"/>
      <c r="G39" s="35"/>
      <c r="H39" s="35"/>
      <c r="I39" s="35"/>
      <c r="J39" s="35"/>
    </row>
    <row r="40" spans="1:10" x14ac:dyDescent="0.2">
      <c r="A40" s="34"/>
      <c r="B40" s="34"/>
      <c r="C40" s="64" t="str">
        <f t="shared" ref="C40:C71" si="1">IF(AND($A40="",$B40=""),"",$B40-$A40)</f>
        <v/>
      </c>
      <c r="D40" s="35"/>
      <c r="E40" s="35"/>
      <c r="F40" s="35"/>
      <c r="G40" s="35"/>
      <c r="H40" s="35"/>
      <c r="I40" s="35"/>
      <c r="J40" s="35"/>
    </row>
    <row r="41" spans="1:10" x14ac:dyDescent="0.2">
      <c r="A41" s="34"/>
      <c r="B41" s="34"/>
      <c r="C41" s="64" t="str">
        <f t="shared" si="1"/>
        <v/>
      </c>
      <c r="D41" s="35"/>
      <c r="E41" s="35"/>
      <c r="F41" s="35"/>
      <c r="G41" s="35"/>
      <c r="H41" s="35"/>
      <c r="I41" s="35"/>
      <c r="J41" s="35"/>
    </row>
    <row r="42" spans="1:10" x14ac:dyDescent="0.2">
      <c r="A42" s="34"/>
      <c r="B42" s="34"/>
      <c r="C42" s="64" t="str">
        <f t="shared" si="1"/>
        <v/>
      </c>
      <c r="D42" s="35"/>
      <c r="E42" s="35"/>
      <c r="F42" s="35"/>
      <c r="G42" s="35"/>
      <c r="H42" s="35"/>
      <c r="I42" s="35"/>
      <c r="J42" s="35"/>
    </row>
    <row r="43" spans="1:10" x14ac:dyDescent="0.2">
      <c r="A43" s="34"/>
      <c r="B43" s="34"/>
      <c r="C43" s="64" t="str">
        <f t="shared" si="1"/>
        <v/>
      </c>
      <c r="D43" s="35"/>
      <c r="E43" s="35"/>
      <c r="F43" s="35"/>
      <c r="G43" s="35"/>
      <c r="H43" s="35"/>
      <c r="I43" s="35"/>
      <c r="J43" s="35"/>
    </row>
    <row r="44" spans="1:10" x14ac:dyDescent="0.2">
      <c r="A44" s="34"/>
      <c r="B44" s="34"/>
      <c r="C44" s="64" t="str">
        <f t="shared" si="1"/>
        <v/>
      </c>
      <c r="D44" s="35"/>
      <c r="E44" s="35"/>
      <c r="F44" s="35"/>
      <c r="G44" s="35"/>
      <c r="H44" s="35"/>
      <c r="I44" s="35"/>
      <c r="J44" s="35"/>
    </row>
    <row r="45" spans="1:10" x14ac:dyDescent="0.2">
      <c r="A45" s="34"/>
      <c r="B45" s="34"/>
      <c r="C45" s="64" t="str">
        <f t="shared" si="1"/>
        <v/>
      </c>
      <c r="D45" s="35"/>
      <c r="E45" s="35"/>
      <c r="F45" s="35"/>
      <c r="G45" s="35"/>
      <c r="H45" s="35"/>
      <c r="I45" s="35"/>
      <c r="J45" s="35"/>
    </row>
    <row r="46" spans="1:10" x14ac:dyDescent="0.2">
      <c r="A46" s="34"/>
      <c r="B46" s="34"/>
      <c r="C46" s="64" t="str">
        <f t="shared" si="1"/>
        <v/>
      </c>
      <c r="D46" s="35"/>
      <c r="E46" s="35"/>
      <c r="F46" s="35"/>
      <c r="G46" s="35"/>
      <c r="H46" s="35"/>
      <c r="I46" s="35"/>
      <c r="J46" s="35"/>
    </row>
    <row r="47" spans="1:10" x14ac:dyDescent="0.2">
      <c r="A47" s="34"/>
      <c r="B47" s="34"/>
      <c r="C47" s="64" t="str">
        <f t="shared" si="1"/>
        <v/>
      </c>
      <c r="D47" s="35"/>
      <c r="E47" s="35"/>
      <c r="F47" s="35"/>
      <c r="G47" s="35"/>
      <c r="H47" s="35"/>
      <c r="I47" s="35"/>
      <c r="J47" s="35"/>
    </row>
    <row r="48" spans="1:10" x14ac:dyDescent="0.2">
      <c r="A48" s="34"/>
      <c r="B48" s="34"/>
      <c r="C48" s="64" t="str">
        <f t="shared" si="1"/>
        <v/>
      </c>
      <c r="D48" s="35"/>
      <c r="E48" s="35"/>
      <c r="F48" s="35"/>
      <c r="G48" s="35"/>
      <c r="H48" s="35"/>
      <c r="I48" s="35"/>
      <c r="J48" s="35"/>
    </row>
    <row r="49" spans="1:10" x14ac:dyDescent="0.2">
      <c r="A49" s="34"/>
      <c r="B49" s="34"/>
      <c r="C49" s="64" t="str">
        <f t="shared" si="1"/>
        <v/>
      </c>
      <c r="D49" s="35"/>
      <c r="E49" s="35"/>
      <c r="F49" s="35"/>
      <c r="G49" s="35"/>
      <c r="H49" s="35"/>
      <c r="I49" s="35"/>
      <c r="J49" s="35"/>
    </row>
    <row r="50" spans="1:10" x14ac:dyDescent="0.2">
      <c r="A50" s="34"/>
      <c r="B50" s="34"/>
      <c r="C50" s="64" t="str">
        <f t="shared" si="1"/>
        <v/>
      </c>
      <c r="D50" s="35"/>
      <c r="E50" s="35"/>
      <c r="F50" s="35"/>
      <c r="G50" s="35"/>
      <c r="H50" s="35"/>
      <c r="I50" s="35"/>
      <c r="J50" s="35"/>
    </row>
    <row r="51" spans="1:10" x14ac:dyDescent="0.2">
      <c r="A51" s="34"/>
      <c r="B51" s="34"/>
      <c r="C51" s="64" t="str">
        <f t="shared" si="1"/>
        <v/>
      </c>
      <c r="D51" s="35"/>
      <c r="E51" s="35"/>
      <c r="F51" s="35"/>
      <c r="G51" s="35"/>
      <c r="H51" s="35"/>
      <c r="I51" s="35"/>
      <c r="J51" s="35"/>
    </row>
    <row r="52" spans="1:10" x14ac:dyDescent="0.2">
      <c r="A52" s="34"/>
      <c r="B52" s="34"/>
      <c r="C52" s="64" t="str">
        <f t="shared" si="1"/>
        <v/>
      </c>
      <c r="D52" s="35"/>
      <c r="E52" s="35"/>
      <c r="F52" s="35"/>
      <c r="G52" s="35"/>
      <c r="H52" s="35"/>
      <c r="I52" s="35"/>
      <c r="J52" s="35"/>
    </row>
    <row r="53" spans="1:10" x14ac:dyDescent="0.2">
      <c r="A53" s="34"/>
      <c r="B53" s="34"/>
      <c r="C53" s="64" t="str">
        <f t="shared" si="1"/>
        <v/>
      </c>
      <c r="D53" s="35"/>
      <c r="E53" s="35"/>
      <c r="F53" s="35"/>
      <c r="G53" s="35"/>
      <c r="H53" s="35"/>
      <c r="I53" s="35"/>
      <c r="J53" s="35"/>
    </row>
    <row r="54" spans="1:10" x14ac:dyDescent="0.2">
      <c r="A54" s="34"/>
      <c r="B54" s="34"/>
      <c r="C54" s="64" t="str">
        <f t="shared" si="1"/>
        <v/>
      </c>
      <c r="D54" s="35"/>
      <c r="E54" s="35"/>
      <c r="F54" s="35"/>
      <c r="G54" s="35"/>
      <c r="H54" s="35"/>
      <c r="I54" s="35"/>
      <c r="J54" s="35"/>
    </row>
    <row r="55" spans="1:10" x14ac:dyDescent="0.2">
      <c r="A55" s="34"/>
      <c r="B55" s="34"/>
      <c r="C55" s="64" t="str">
        <f t="shared" si="1"/>
        <v/>
      </c>
      <c r="D55" s="35"/>
      <c r="E55" s="35"/>
      <c r="F55" s="35"/>
      <c r="G55" s="35"/>
      <c r="H55" s="35"/>
      <c r="I55" s="35"/>
      <c r="J55" s="35"/>
    </row>
    <row r="56" spans="1:10" x14ac:dyDescent="0.2">
      <c r="A56" s="34"/>
      <c r="B56" s="34"/>
      <c r="C56" s="64" t="str">
        <f t="shared" si="1"/>
        <v/>
      </c>
      <c r="D56" s="35"/>
      <c r="E56" s="35"/>
      <c r="F56" s="35"/>
      <c r="G56" s="35"/>
      <c r="H56" s="35"/>
      <c r="I56" s="35"/>
      <c r="J56" s="35"/>
    </row>
    <row r="57" spans="1:10" x14ac:dyDescent="0.2">
      <c r="A57" s="34"/>
      <c r="B57" s="34"/>
      <c r="C57" s="64" t="str">
        <f t="shared" si="1"/>
        <v/>
      </c>
      <c r="D57" s="35"/>
      <c r="E57" s="35"/>
      <c r="F57" s="35"/>
      <c r="G57" s="35"/>
      <c r="H57" s="35"/>
      <c r="I57" s="35"/>
      <c r="J57" s="35"/>
    </row>
    <row r="58" spans="1:10" x14ac:dyDescent="0.2">
      <c r="A58" s="34"/>
      <c r="B58" s="34"/>
      <c r="C58" s="64" t="str">
        <f t="shared" si="1"/>
        <v/>
      </c>
      <c r="D58" s="35"/>
      <c r="E58" s="35"/>
      <c r="F58" s="35"/>
      <c r="G58" s="35"/>
      <c r="H58" s="35"/>
      <c r="I58" s="35"/>
      <c r="J58" s="35"/>
    </row>
    <row r="59" spans="1:10" x14ac:dyDescent="0.2">
      <c r="A59" s="34"/>
      <c r="B59" s="34"/>
      <c r="C59" s="64" t="str">
        <f t="shared" si="1"/>
        <v/>
      </c>
      <c r="D59" s="35"/>
      <c r="E59" s="35"/>
      <c r="F59" s="35"/>
      <c r="G59" s="35"/>
      <c r="H59" s="35"/>
      <c r="I59" s="35"/>
      <c r="J59" s="35"/>
    </row>
    <row r="60" spans="1:10" x14ac:dyDescent="0.2">
      <c r="A60" s="34"/>
      <c r="B60" s="34"/>
      <c r="C60" s="64" t="str">
        <f t="shared" si="1"/>
        <v/>
      </c>
      <c r="D60" s="35"/>
      <c r="E60" s="35"/>
      <c r="F60" s="35"/>
      <c r="G60" s="35"/>
      <c r="H60" s="35"/>
      <c r="I60" s="35"/>
      <c r="J60" s="35"/>
    </row>
    <row r="61" spans="1:10" x14ac:dyDescent="0.2">
      <c r="A61" s="34"/>
      <c r="B61" s="34"/>
      <c r="C61" s="64" t="str">
        <f t="shared" si="1"/>
        <v/>
      </c>
      <c r="D61" s="35"/>
      <c r="E61" s="35"/>
      <c r="F61" s="35"/>
      <c r="G61" s="35"/>
      <c r="H61" s="35"/>
      <c r="I61" s="35"/>
      <c r="J61" s="35"/>
    </row>
    <row r="62" spans="1:10" x14ac:dyDescent="0.2">
      <c r="A62" s="34"/>
      <c r="B62" s="34"/>
      <c r="C62" s="64" t="str">
        <f t="shared" si="1"/>
        <v/>
      </c>
      <c r="D62" s="35"/>
      <c r="E62" s="35"/>
      <c r="F62" s="35"/>
      <c r="G62" s="35"/>
      <c r="H62" s="35"/>
      <c r="I62" s="35"/>
      <c r="J62" s="35"/>
    </row>
    <row r="63" spans="1:10" x14ac:dyDescent="0.2">
      <c r="A63" s="34"/>
      <c r="B63" s="34"/>
      <c r="C63" s="64" t="str">
        <f t="shared" si="1"/>
        <v/>
      </c>
      <c r="D63" s="35"/>
      <c r="E63" s="35"/>
      <c r="F63" s="35"/>
      <c r="G63" s="35"/>
      <c r="H63" s="35"/>
      <c r="I63" s="35"/>
      <c r="J63" s="35"/>
    </row>
    <row r="64" spans="1:10" x14ac:dyDescent="0.2">
      <c r="A64" s="34"/>
      <c r="B64" s="34"/>
      <c r="C64" s="64" t="str">
        <f t="shared" si="1"/>
        <v/>
      </c>
      <c r="D64" s="35"/>
      <c r="E64" s="35"/>
      <c r="F64" s="35"/>
      <c r="G64" s="35"/>
      <c r="H64" s="35"/>
      <c r="I64" s="35"/>
      <c r="J64" s="35"/>
    </row>
    <row r="65" spans="1:10" x14ac:dyDescent="0.2">
      <c r="A65" s="34"/>
      <c r="B65" s="34"/>
      <c r="C65" s="64" t="str">
        <f t="shared" si="1"/>
        <v/>
      </c>
      <c r="D65" s="35"/>
      <c r="E65" s="35"/>
      <c r="F65" s="35"/>
      <c r="G65" s="35"/>
      <c r="H65" s="35"/>
      <c r="I65" s="35"/>
      <c r="J65" s="35"/>
    </row>
    <row r="66" spans="1:10" x14ac:dyDescent="0.2">
      <c r="A66" s="34"/>
      <c r="B66" s="34"/>
      <c r="C66" s="64" t="str">
        <f t="shared" si="1"/>
        <v/>
      </c>
      <c r="D66" s="35"/>
      <c r="E66" s="35"/>
      <c r="F66" s="35"/>
      <c r="G66" s="35"/>
      <c r="H66" s="35"/>
      <c r="I66" s="35"/>
      <c r="J66" s="35"/>
    </row>
    <row r="67" spans="1:10" x14ac:dyDescent="0.2">
      <c r="A67" s="34"/>
      <c r="B67" s="34"/>
      <c r="C67" s="64" t="str">
        <f t="shared" si="1"/>
        <v/>
      </c>
      <c r="D67" s="35"/>
      <c r="E67" s="35"/>
      <c r="F67" s="35"/>
      <c r="G67" s="35"/>
      <c r="H67" s="35"/>
      <c r="I67" s="35"/>
      <c r="J67" s="35"/>
    </row>
    <row r="68" spans="1:10" x14ac:dyDescent="0.2">
      <c r="A68" s="34"/>
      <c r="B68" s="34"/>
      <c r="C68" s="64" t="str">
        <f t="shared" si="1"/>
        <v/>
      </c>
      <c r="D68" s="35"/>
      <c r="E68" s="35"/>
      <c r="F68" s="35"/>
      <c r="G68" s="35"/>
      <c r="H68" s="35"/>
      <c r="I68" s="35"/>
      <c r="J68" s="35"/>
    </row>
    <row r="69" spans="1:10" x14ac:dyDescent="0.2">
      <c r="A69" s="34"/>
      <c r="B69" s="34"/>
      <c r="C69" s="64" t="str">
        <f t="shared" si="1"/>
        <v/>
      </c>
      <c r="D69" s="35"/>
      <c r="E69" s="35"/>
      <c r="F69" s="35"/>
      <c r="G69" s="35"/>
      <c r="H69" s="35"/>
      <c r="I69" s="35"/>
      <c r="J69" s="35"/>
    </row>
    <row r="70" spans="1:10" x14ac:dyDescent="0.2">
      <c r="A70" s="34"/>
      <c r="B70" s="34"/>
      <c r="C70" s="64" t="str">
        <f t="shared" si="1"/>
        <v/>
      </c>
      <c r="D70" s="35"/>
      <c r="E70" s="35"/>
      <c r="F70" s="35"/>
      <c r="G70" s="35"/>
      <c r="H70" s="35"/>
      <c r="I70" s="35"/>
      <c r="J70" s="35"/>
    </row>
    <row r="71" spans="1:10" x14ac:dyDescent="0.2">
      <c r="A71" s="34"/>
      <c r="B71" s="34"/>
      <c r="C71" s="64" t="str">
        <f t="shared" si="1"/>
        <v/>
      </c>
      <c r="D71" s="35"/>
      <c r="E71" s="35"/>
      <c r="F71" s="35"/>
      <c r="G71" s="35"/>
      <c r="H71" s="35"/>
      <c r="I71" s="35"/>
      <c r="J71" s="35"/>
    </row>
    <row r="72" spans="1:10" x14ac:dyDescent="0.2">
      <c r="A72" s="34"/>
      <c r="B72" s="34"/>
      <c r="C72" s="64" t="str">
        <f t="shared" ref="C72:C103" si="2">IF(AND($A72="",$B72=""),"",$B72-$A72)</f>
        <v/>
      </c>
      <c r="D72" s="35"/>
      <c r="E72" s="35"/>
      <c r="F72" s="35"/>
      <c r="G72" s="35"/>
      <c r="H72" s="35"/>
      <c r="I72" s="35"/>
      <c r="J72" s="35"/>
    </row>
    <row r="73" spans="1:10" x14ac:dyDescent="0.2">
      <c r="A73" s="34"/>
      <c r="B73" s="34"/>
      <c r="C73" s="64" t="str">
        <f t="shared" si="2"/>
        <v/>
      </c>
      <c r="D73" s="35"/>
      <c r="E73" s="35"/>
      <c r="F73" s="35"/>
      <c r="G73" s="35"/>
      <c r="H73" s="35"/>
      <c r="I73" s="35"/>
      <c r="J73" s="35"/>
    </row>
    <row r="74" spans="1:10" x14ac:dyDescent="0.2">
      <c r="A74" s="34"/>
      <c r="B74" s="34"/>
      <c r="C74" s="64" t="str">
        <f t="shared" si="2"/>
        <v/>
      </c>
      <c r="D74" s="35"/>
      <c r="E74" s="35"/>
      <c r="F74" s="35"/>
      <c r="G74" s="35"/>
      <c r="H74" s="35"/>
      <c r="I74" s="35"/>
      <c r="J74" s="35"/>
    </row>
    <row r="75" spans="1:10" x14ac:dyDescent="0.2">
      <c r="A75" s="34"/>
      <c r="B75" s="34"/>
      <c r="C75" s="64" t="str">
        <f t="shared" si="2"/>
        <v/>
      </c>
      <c r="D75" s="35"/>
      <c r="E75" s="35"/>
      <c r="F75" s="35"/>
      <c r="G75" s="35"/>
      <c r="H75" s="35"/>
      <c r="I75" s="35"/>
      <c r="J75" s="35"/>
    </row>
    <row r="76" spans="1:10" x14ac:dyDescent="0.2">
      <c r="A76" s="34"/>
      <c r="B76" s="34"/>
      <c r="C76" s="64" t="str">
        <f t="shared" si="2"/>
        <v/>
      </c>
      <c r="D76" s="35"/>
      <c r="E76" s="35"/>
      <c r="F76" s="35"/>
      <c r="G76" s="35"/>
      <c r="H76" s="35"/>
      <c r="I76" s="35"/>
      <c r="J76" s="35"/>
    </row>
    <row r="77" spans="1:10" x14ac:dyDescent="0.2">
      <c r="A77" s="34"/>
      <c r="B77" s="34"/>
      <c r="C77" s="64" t="str">
        <f t="shared" si="2"/>
        <v/>
      </c>
      <c r="D77" s="35"/>
      <c r="E77" s="35"/>
      <c r="F77" s="35"/>
      <c r="G77" s="35"/>
      <c r="H77" s="35"/>
      <c r="I77" s="35"/>
      <c r="J77" s="35"/>
    </row>
    <row r="78" spans="1:10" x14ac:dyDescent="0.2">
      <c r="A78" s="34"/>
      <c r="B78" s="34"/>
      <c r="C78" s="64" t="str">
        <f t="shared" si="2"/>
        <v/>
      </c>
      <c r="D78" s="35"/>
      <c r="E78" s="35"/>
      <c r="F78" s="35"/>
      <c r="G78" s="35"/>
      <c r="H78" s="35"/>
      <c r="I78" s="35"/>
      <c r="J78" s="35"/>
    </row>
    <row r="79" spans="1:10" x14ac:dyDescent="0.2">
      <c r="A79" s="34"/>
      <c r="B79" s="34"/>
      <c r="C79" s="64" t="str">
        <f t="shared" si="2"/>
        <v/>
      </c>
      <c r="D79" s="35"/>
      <c r="E79" s="35"/>
      <c r="F79" s="35"/>
      <c r="G79" s="35"/>
      <c r="H79" s="35"/>
      <c r="I79" s="35"/>
      <c r="J79" s="35"/>
    </row>
    <row r="80" spans="1:10" x14ac:dyDescent="0.2">
      <c r="A80" s="34"/>
      <c r="B80" s="34"/>
      <c r="C80" s="64" t="str">
        <f t="shared" si="2"/>
        <v/>
      </c>
      <c r="D80" s="35"/>
      <c r="E80" s="35"/>
      <c r="F80" s="35"/>
      <c r="G80" s="35"/>
      <c r="H80" s="35"/>
      <c r="I80" s="35"/>
      <c r="J80" s="35"/>
    </row>
    <row r="81" spans="1:10" x14ac:dyDescent="0.2">
      <c r="A81" s="34"/>
      <c r="B81" s="34"/>
      <c r="C81" s="64" t="str">
        <f t="shared" si="2"/>
        <v/>
      </c>
      <c r="D81" s="35"/>
      <c r="E81" s="35"/>
      <c r="F81" s="35"/>
      <c r="G81" s="35"/>
      <c r="H81" s="35"/>
      <c r="I81" s="35"/>
      <c r="J81" s="35"/>
    </row>
    <row r="82" spans="1:10" x14ac:dyDescent="0.2">
      <c r="A82" s="34"/>
      <c r="B82" s="34"/>
      <c r="C82" s="64" t="str">
        <f t="shared" si="2"/>
        <v/>
      </c>
      <c r="D82" s="35"/>
      <c r="E82" s="35"/>
      <c r="F82" s="35"/>
      <c r="G82" s="35"/>
      <c r="H82" s="35"/>
      <c r="I82" s="35"/>
      <c r="J82" s="35"/>
    </row>
    <row r="83" spans="1:10" x14ac:dyDescent="0.2">
      <c r="A83" s="34"/>
      <c r="B83" s="34"/>
      <c r="C83" s="64" t="str">
        <f t="shared" si="2"/>
        <v/>
      </c>
      <c r="D83" s="35"/>
      <c r="E83" s="35"/>
      <c r="F83" s="35"/>
      <c r="G83" s="35"/>
      <c r="H83" s="35"/>
      <c r="I83" s="35"/>
      <c r="J83" s="35"/>
    </row>
    <row r="84" spans="1:10" x14ac:dyDescent="0.2">
      <c r="A84" s="34"/>
      <c r="B84" s="34"/>
      <c r="C84" s="64" t="str">
        <f t="shared" si="2"/>
        <v/>
      </c>
      <c r="D84" s="35"/>
      <c r="E84" s="35"/>
      <c r="F84" s="35"/>
      <c r="G84" s="35"/>
      <c r="H84" s="35"/>
      <c r="I84" s="35"/>
      <c r="J84" s="35"/>
    </row>
    <row r="85" spans="1:10" x14ac:dyDescent="0.2">
      <c r="A85" s="34"/>
      <c r="B85" s="34"/>
      <c r="C85" s="64" t="str">
        <f t="shared" si="2"/>
        <v/>
      </c>
      <c r="D85" s="35"/>
      <c r="E85" s="35"/>
      <c r="F85" s="35"/>
      <c r="G85" s="35"/>
      <c r="H85" s="35"/>
      <c r="I85" s="35"/>
      <c r="J85" s="35"/>
    </row>
    <row r="86" spans="1:10" x14ac:dyDescent="0.2">
      <c r="A86" s="34"/>
      <c r="B86" s="34"/>
      <c r="C86" s="64" t="str">
        <f t="shared" si="2"/>
        <v/>
      </c>
      <c r="D86" s="35"/>
      <c r="E86" s="35"/>
      <c r="F86" s="35"/>
      <c r="G86" s="35"/>
      <c r="H86" s="35"/>
      <c r="I86" s="35"/>
      <c r="J86" s="35"/>
    </row>
    <row r="87" spans="1:10" x14ac:dyDescent="0.2">
      <c r="A87" s="34"/>
      <c r="B87" s="34"/>
      <c r="C87" s="64" t="str">
        <f t="shared" si="2"/>
        <v/>
      </c>
      <c r="D87" s="35"/>
      <c r="E87" s="35"/>
      <c r="F87" s="35"/>
      <c r="G87" s="35"/>
      <c r="H87" s="35"/>
      <c r="I87" s="35"/>
      <c r="J87" s="35"/>
    </row>
    <row r="88" spans="1:10" x14ac:dyDescent="0.2">
      <c r="A88" s="34"/>
      <c r="B88" s="34"/>
      <c r="C88" s="64" t="str">
        <f t="shared" si="2"/>
        <v/>
      </c>
      <c r="D88" s="35"/>
      <c r="E88" s="35"/>
      <c r="F88" s="35"/>
      <c r="G88" s="35"/>
      <c r="H88" s="35"/>
      <c r="I88" s="35"/>
      <c r="J88" s="35"/>
    </row>
    <row r="89" spans="1:10" x14ac:dyDescent="0.2">
      <c r="A89" s="34"/>
      <c r="B89" s="34"/>
      <c r="C89" s="64" t="str">
        <f t="shared" si="2"/>
        <v/>
      </c>
      <c r="D89" s="35"/>
      <c r="E89" s="35"/>
      <c r="F89" s="35"/>
      <c r="G89" s="35"/>
      <c r="H89" s="35"/>
      <c r="I89" s="35"/>
      <c r="J89" s="35"/>
    </row>
    <row r="90" spans="1:10" x14ac:dyDescent="0.2">
      <c r="A90" s="34"/>
      <c r="B90" s="34"/>
      <c r="C90" s="64" t="str">
        <f t="shared" si="2"/>
        <v/>
      </c>
      <c r="D90" s="35"/>
      <c r="E90" s="35"/>
      <c r="F90" s="35"/>
      <c r="G90" s="35"/>
      <c r="H90" s="35"/>
      <c r="I90" s="35"/>
      <c r="J90" s="35"/>
    </row>
    <row r="91" spans="1:10" x14ac:dyDescent="0.2">
      <c r="A91" s="34"/>
      <c r="B91" s="34"/>
      <c r="C91" s="64" t="str">
        <f t="shared" si="2"/>
        <v/>
      </c>
      <c r="D91" s="35"/>
      <c r="E91" s="35"/>
      <c r="F91" s="35"/>
      <c r="G91" s="35"/>
      <c r="H91" s="35"/>
      <c r="I91" s="35"/>
      <c r="J91" s="35"/>
    </row>
    <row r="92" spans="1:10" x14ac:dyDescent="0.2">
      <c r="A92" s="34"/>
      <c r="B92" s="34"/>
      <c r="C92" s="64" t="str">
        <f t="shared" si="2"/>
        <v/>
      </c>
      <c r="D92" s="35"/>
      <c r="E92" s="35"/>
      <c r="F92" s="35"/>
      <c r="G92" s="35"/>
      <c r="H92" s="35"/>
      <c r="I92" s="35"/>
      <c r="J92" s="35"/>
    </row>
    <row r="93" spans="1:10" x14ac:dyDescent="0.2">
      <c r="A93" s="34"/>
      <c r="B93" s="34"/>
      <c r="C93" s="64" t="str">
        <f t="shared" si="2"/>
        <v/>
      </c>
      <c r="D93" s="35"/>
      <c r="E93" s="35"/>
      <c r="F93" s="35"/>
      <c r="G93" s="35"/>
      <c r="H93" s="35"/>
      <c r="I93" s="35"/>
      <c r="J93" s="35"/>
    </row>
    <row r="94" spans="1:10" x14ac:dyDescent="0.2">
      <c r="A94" s="34"/>
      <c r="B94" s="34"/>
      <c r="C94" s="64" t="str">
        <f t="shared" si="2"/>
        <v/>
      </c>
      <c r="D94" s="35"/>
      <c r="E94" s="35"/>
      <c r="F94" s="35"/>
      <c r="G94" s="35"/>
      <c r="H94" s="35"/>
      <c r="I94" s="35"/>
      <c r="J94" s="35"/>
    </row>
    <row r="95" spans="1:10" x14ac:dyDescent="0.2">
      <c r="A95" s="34"/>
      <c r="B95" s="34"/>
      <c r="C95" s="64" t="str">
        <f t="shared" si="2"/>
        <v/>
      </c>
      <c r="D95" s="35"/>
      <c r="E95" s="35"/>
      <c r="F95" s="35"/>
      <c r="G95" s="35"/>
      <c r="H95" s="35"/>
      <c r="I95" s="35"/>
      <c r="J95" s="35"/>
    </row>
    <row r="96" spans="1:10" x14ac:dyDescent="0.2">
      <c r="A96" s="34"/>
      <c r="B96" s="34"/>
      <c r="C96" s="64" t="str">
        <f t="shared" si="2"/>
        <v/>
      </c>
      <c r="D96" s="35"/>
      <c r="E96" s="35"/>
      <c r="F96" s="35"/>
      <c r="G96" s="35"/>
      <c r="H96" s="35"/>
      <c r="I96" s="35"/>
      <c r="J96" s="35"/>
    </row>
    <row r="97" spans="1:10" x14ac:dyDescent="0.2">
      <c r="A97" s="34"/>
      <c r="B97" s="34"/>
      <c r="C97" s="64" t="str">
        <f t="shared" si="2"/>
        <v/>
      </c>
      <c r="D97" s="35"/>
      <c r="E97" s="35"/>
      <c r="F97" s="35"/>
      <c r="G97" s="35"/>
      <c r="H97" s="35"/>
      <c r="I97" s="35"/>
      <c r="J97" s="35"/>
    </row>
    <row r="98" spans="1:10" x14ac:dyDescent="0.2">
      <c r="A98" s="34"/>
      <c r="B98" s="34"/>
      <c r="C98" s="64" t="str">
        <f t="shared" si="2"/>
        <v/>
      </c>
      <c r="D98" s="35"/>
      <c r="E98" s="35"/>
      <c r="F98" s="35"/>
      <c r="G98" s="35"/>
      <c r="H98" s="35"/>
      <c r="I98" s="35"/>
      <c r="J98" s="35"/>
    </row>
    <row r="99" spans="1:10" x14ac:dyDescent="0.2">
      <c r="A99" s="34"/>
      <c r="B99" s="34"/>
      <c r="C99" s="64" t="str">
        <f t="shared" si="2"/>
        <v/>
      </c>
      <c r="D99" s="35"/>
      <c r="E99" s="35"/>
      <c r="F99" s="35"/>
      <c r="G99" s="35"/>
      <c r="H99" s="35"/>
      <c r="I99" s="35"/>
      <c r="J99" s="35"/>
    </row>
    <row r="100" spans="1:10" x14ac:dyDescent="0.2">
      <c r="A100" s="34"/>
      <c r="B100" s="34"/>
      <c r="C100" s="64" t="str">
        <f t="shared" si="2"/>
        <v/>
      </c>
      <c r="D100" s="35"/>
      <c r="E100" s="35"/>
      <c r="F100" s="35"/>
      <c r="G100" s="35"/>
      <c r="H100" s="35"/>
      <c r="I100" s="35"/>
      <c r="J100" s="35"/>
    </row>
    <row r="101" spans="1:10" x14ac:dyDescent="0.2">
      <c r="A101" s="34"/>
      <c r="B101" s="34"/>
      <c r="C101" s="64" t="str">
        <f t="shared" si="2"/>
        <v/>
      </c>
      <c r="D101" s="35"/>
      <c r="E101" s="35"/>
      <c r="F101" s="35"/>
      <c r="G101" s="35"/>
      <c r="H101" s="35"/>
      <c r="I101" s="35"/>
      <c r="J101" s="35"/>
    </row>
    <row r="102" spans="1:10" x14ac:dyDescent="0.2">
      <c r="A102" s="34"/>
      <c r="B102" s="34"/>
      <c r="C102" s="64" t="str">
        <f t="shared" si="2"/>
        <v/>
      </c>
      <c r="D102" s="35"/>
      <c r="E102" s="35"/>
      <c r="F102" s="35"/>
      <c r="G102" s="35"/>
      <c r="H102" s="35"/>
      <c r="I102" s="35"/>
      <c r="J102" s="35"/>
    </row>
    <row r="103" spans="1:10" x14ac:dyDescent="0.2">
      <c r="A103" s="34"/>
      <c r="B103" s="34"/>
      <c r="C103" s="64" t="str">
        <f t="shared" si="2"/>
        <v/>
      </c>
      <c r="D103" s="35"/>
      <c r="E103" s="35"/>
      <c r="F103" s="35"/>
      <c r="G103" s="35"/>
      <c r="H103" s="35"/>
      <c r="I103" s="35"/>
      <c r="J103" s="35"/>
    </row>
    <row r="104" spans="1:10" x14ac:dyDescent="0.2">
      <c r="A104" s="34"/>
      <c r="B104" s="34"/>
      <c r="C104" s="64" t="str">
        <f t="shared" ref="C104:C135" si="3">IF(AND($A104="",$B104=""),"",$B104-$A104)</f>
        <v/>
      </c>
      <c r="D104" s="35"/>
      <c r="E104" s="35"/>
      <c r="F104" s="35"/>
      <c r="G104" s="35"/>
      <c r="H104" s="35"/>
      <c r="I104" s="35"/>
      <c r="J104" s="35"/>
    </row>
    <row r="105" spans="1:10" x14ac:dyDescent="0.2">
      <c r="A105" s="34"/>
      <c r="B105" s="34"/>
      <c r="C105" s="64" t="str">
        <f t="shared" si="3"/>
        <v/>
      </c>
      <c r="D105" s="35"/>
      <c r="E105" s="35"/>
      <c r="F105" s="35"/>
      <c r="G105" s="35"/>
      <c r="H105" s="35"/>
      <c r="I105" s="35"/>
      <c r="J105" s="35"/>
    </row>
    <row r="106" spans="1:10" x14ac:dyDescent="0.2">
      <c r="A106" s="34"/>
      <c r="B106" s="34"/>
      <c r="C106" s="64" t="str">
        <f t="shared" si="3"/>
        <v/>
      </c>
      <c r="D106" s="35"/>
      <c r="E106" s="35"/>
      <c r="F106" s="35"/>
      <c r="G106" s="35"/>
      <c r="H106" s="35"/>
      <c r="I106" s="35"/>
      <c r="J106" s="35"/>
    </row>
    <row r="107" spans="1:10" x14ac:dyDescent="0.2">
      <c r="A107" s="34"/>
      <c r="B107" s="34"/>
      <c r="C107" s="64" t="str">
        <f t="shared" si="3"/>
        <v/>
      </c>
      <c r="D107" s="35"/>
      <c r="E107" s="35"/>
      <c r="F107" s="35"/>
      <c r="G107" s="35"/>
      <c r="H107" s="35"/>
      <c r="I107" s="35"/>
      <c r="J107" s="35"/>
    </row>
    <row r="108" spans="1:10" x14ac:dyDescent="0.2">
      <c r="A108" s="34"/>
      <c r="B108" s="34"/>
      <c r="C108" s="64" t="str">
        <f t="shared" si="3"/>
        <v/>
      </c>
      <c r="D108" s="35"/>
      <c r="E108" s="35"/>
      <c r="F108" s="35"/>
      <c r="G108" s="35"/>
      <c r="H108" s="35"/>
      <c r="I108" s="35"/>
      <c r="J108" s="35"/>
    </row>
    <row r="109" spans="1:10" x14ac:dyDescent="0.2">
      <c r="A109" s="34"/>
      <c r="B109" s="34"/>
      <c r="C109" s="64" t="str">
        <f t="shared" si="3"/>
        <v/>
      </c>
      <c r="D109" s="35"/>
      <c r="E109" s="35"/>
      <c r="F109" s="35"/>
      <c r="G109" s="35"/>
      <c r="H109" s="35"/>
      <c r="I109" s="35"/>
      <c r="J109" s="35"/>
    </row>
    <row r="110" spans="1:10" x14ac:dyDescent="0.2">
      <c r="A110" s="34"/>
      <c r="B110" s="34"/>
      <c r="C110" s="64" t="str">
        <f t="shared" si="3"/>
        <v/>
      </c>
      <c r="D110" s="35"/>
      <c r="E110" s="35"/>
      <c r="F110" s="35"/>
      <c r="G110" s="35"/>
      <c r="H110" s="35"/>
      <c r="I110" s="35"/>
      <c r="J110" s="35"/>
    </row>
    <row r="111" spans="1:10" x14ac:dyDescent="0.2">
      <c r="A111" s="34"/>
      <c r="B111" s="34"/>
      <c r="C111" s="64" t="str">
        <f t="shared" si="3"/>
        <v/>
      </c>
      <c r="D111" s="35"/>
      <c r="E111" s="35"/>
      <c r="F111" s="35"/>
      <c r="G111" s="35"/>
      <c r="H111" s="35"/>
      <c r="I111" s="35"/>
      <c r="J111" s="35"/>
    </row>
    <row r="112" spans="1:10" x14ac:dyDescent="0.2">
      <c r="A112" s="34"/>
      <c r="B112" s="34"/>
      <c r="C112" s="64" t="str">
        <f t="shared" si="3"/>
        <v/>
      </c>
      <c r="D112" s="35"/>
      <c r="E112" s="35"/>
      <c r="F112" s="35"/>
      <c r="G112" s="35"/>
      <c r="H112" s="35"/>
      <c r="I112" s="35"/>
      <c r="J112" s="35"/>
    </row>
    <row r="113" spans="1:10" x14ac:dyDescent="0.2">
      <c r="A113" s="34"/>
      <c r="B113" s="34"/>
      <c r="C113" s="64" t="str">
        <f t="shared" si="3"/>
        <v/>
      </c>
      <c r="D113" s="35"/>
      <c r="E113" s="35"/>
      <c r="F113" s="35"/>
      <c r="G113" s="35"/>
      <c r="H113" s="35"/>
      <c r="I113" s="35"/>
      <c r="J113" s="35"/>
    </row>
    <row r="114" spans="1:10" x14ac:dyDescent="0.2">
      <c r="A114" s="34"/>
      <c r="B114" s="34"/>
      <c r="C114" s="64" t="str">
        <f t="shared" si="3"/>
        <v/>
      </c>
      <c r="D114" s="35"/>
      <c r="E114" s="35"/>
      <c r="F114" s="35"/>
      <c r="G114" s="35"/>
      <c r="H114" s="35"/>
      <c r="I114" s="35"/>
      <c r="J114" s="35"/>
    </row>
    <row r="115" spans="1:10" x14ac:dyDescent="0.2">
      <c r="A115" s="34"/>
      <c r="B115" s="34"/>
      <c r="C115" s="64" t="str">
        <f t="shared" si="3"/>
        <v/>
      </c>
      <c r="D115" s="35"/>
      <c r="E115" s="35"/>
      <c r="F115" s="35"/>
      <c r="G115" s="35"/>
      <c r="H115" s="35"/>
      <c r="I115" s="35"/>
      <c r="J115" s="35"/>
    </row>
    <row r="116" spans="1:10" x14ac:dyDescent="0.2">
      <c r="A116" s="34"/>
      <c r="B116" s="34"/>
      <c r="C116" s="64" t="str">
        <f t="shared" si="3"/>
        <v/>
      </c>
      <c r="D116" s="35"/>
      <c r="E116" s="35"/>
      <c r="F116" s="35"/>
      <c r="G116" s="35"/>
      <c r="H116" s="35"/>
      <c r="I116" s="35"/>
      <c r="J116" s="35"/>
    </row>
    <row r="117" spans="1:10" x14ac:dyDescent="0.2">
      <c r="A117" s="34"/>
      <c r="B117" s="34"/>
      <c r="C117" s="64" t="str">
        <f t="shared" si="3"/>
        <v/>
      </c>
      <c r="D117" s="35"/>
      <c r="E117" s="35"/>
      <c r="F117" s="35"/>
      <c r="G117" s="35"/>
      <c r="H117" s="35"/>
      <c r="I117" s="35"/>
      <c r="J117" s="35"/>
    </row>
    <row r="118" spans="1:10" x14ac:dyDescent="0.2">
      <c r="A118" s="34"/>
      <c r="B118" s="34"/>
      <c r="C118" s="64" t="str">
        <f t="shared" si="3"/>
        <v/>
      </c>
      <c r="D118" s="35"/>
      <c r="E118" s="35"/>
      <c r="F118" s="35"/>
      <c r="G118" s="35"/>
      <c r="H118" s="35"/>
      <c r="I118" s="35"/>
      <c r="J118" s="35"/>
    </row>
    <row r="119" spans="1:10" x14ac:dyDescent="0.2">
      <c r="A119" s="34"/>
      <c r="B119" s="34"/>
      <c r="C119" s="64" t="str">
        <f t="shared" si="3"/>
        <v/>
      </c>
      <c r="D119" s="35"/>
      <c r="E119" s="35"/>
      <c r="F119" s="35"/>
      <c r="G119" s="35"/>
      <c r="H119" s="35"/>
      <c r="I119" s="35"/>
      <c r="J119" s="35"/>
    </row>
    <row r="120" spans="1:10" x14ac:dyDescent="0.2">
      <c r="A120" s="34"/>
      <c r="B120" s="34"/>
      <c r="C120" s="64" t="str">
        <f t="shared" si="3"/>
        <v/>
      </c>
      <c r="D120" s="35"/>
      <c r="E120" s="35"/>
      <c r="F120" s="35"/>
      <c r="G120" s="35"/>
      <c r="H120" s="35"/>
      <c r="I120" s="35"/>
      <c r="J120" s="35"/>
    </row>
    <row r="121" spans="1:10" x14ac:dyDescent="0.2">
      <c r="A121" s="34"/>
      <c r="B121" s="34"/>
      <c r="C121" s="64" t="str">
        <f t="shared" si="3"/>
        <v/>
      </c>
      <c r="D121" s="35"/>
      <c r="E121" s="35"/>
      <c r="F121" s="35"/>
      <c r="G121" s="35"/>
      <c r="H121" s="35"/>
      <c r="I121" s="35"/>
      <c r="J121" s="35"/>
    </row>
    <row r="122" spans="1:10" x14ac:dyDescent="0.2">
      <c r="A122" s="34"/>
      <c r="B122" s="34"/>
      <c r="C122" s="64" t="str">
        <f t="shared" si="3"/>
        <v/>
      </c>
      <c r="D122" s="35"/>
      <c r="E122" s="35"/>
      <c r="F122" s="35"/>
      <c r="G122" s="35"/>
      <c r="H122" s="35"/>
      <c r="I122" s="35"/>
      <c r="J122" s="35"/>
    </row>
    <row r="123" spans="1:10" x14ac:dyDescent="0.2">
      <c r="A123" s="34"/>
      <c r="B123" s="34"/>
      <c r="C123" s="64" t="str">
        <f t="shared" si="3"/>
        <v/>
      </c>
      <c r="D123" s="35"/>
      <c r="E123" s="35"/>
      <c r="F123" s="35"/>
      <c r="G123" s="35"/>
      <c r="H123" s="35"/>
      <c r="I123" s="35"/>
      <c r="J123" s="35"/>
    </row>
    <row r="124" spans="1:10" x14ac:dyDescent="0.2">
      <c r="A124" s="34"/>
      <c r="B124" s="34"/>
      <c r="C124" s="64" t="str">
        <f t="shared" si="3"/>
        <v/>
      </c>
      <c r="D124" s="35"/>
      <c r="E124" s="35"/>
      <c r="F124" s="35"/>
      <c r="G124" s="35"/>
      <c r="H124" s="35"/>
      <c r="I124" s="35"/>
      <c r="J124" s="35"/>
    </row>
    <row r="125" spans="1:10" x14ac:dyDescent="0.2">
      <c r="A125" s="34"/>
      <c r="B125" s="34"/>
      <c r="C125" s="64" t="str">
        <f t="shared" si="3"/>
        <v/>
      </c>
      <c r="D125" s="35"/>
      <c r="E125" s="35"/>
      <c r="F125" s="35"/>
      <c r="G125" s="35"/>
      <c r="H125" s="35"/>
      <c r="I125" s="35"/>
      <c r="J125" s="35"/>
    </row>
    <row r="126" spans="1:10" x14ac:dyDescent="0.2">
      <c r="A126" s="34"/>
      <c r="B126" s="34"/>
      <c r="C126" s="64" t="str">
        <f t="shared" si="3"/>
        <v/>
      </c>
      <c r="D126" s="35"/>
      <c r="E126" s="35"/>
      <c r="F126" s="35"/>
      <c r="G126" s="35"/>
      <c r="H126" s="35"/>
      <c r="I126" s="35"/>
      <c r="J126" s="35"/>
    </row>
    <row r="127" spans="1:10" x14ac:dyDescent="0.2">
      <c r="A127" s="34"/>
      <c r="B127" s="34"/>
      <c r="C127" s="64" t="str">
        <f t="shared" si="3"/>
        <v/>
      </c>
      <c r="D127" s="35"/>
      <c r="E127" s="35"/>
      <c r="F127" s="35"/>
      <c r="G127" s="35"/>
      <c r="H127" s="35"/>
      <c r="I127" s="35"/>
      <c r="J127" s="35"/>
    </row>
    <row r="128" spans="1:10" x14ac:dyDescent="0.2">
      <c r="A128" s="34"/>
      <c r="B128" s="34"/>
      <c r="C128" s="64" t="str">
        <f t="shared" si="3"/>
        <v/>
      </c>
      <c r="D128" s="35"/>
      <c r="E128" s="35"/>
      <c r="F128" s="35"/>
      <c r="G128" s="35"/>
      <c r="H128" s="35"/>
      <c r="I128" s="35"/>
      <c r="J128" s="35"/>
    </row>
    <row r="129" spans="1:10" x14ac:dyDescent="0.2">
      <c r="A129" s="34"/>
      <c r="B129" s="34"/>
      <c r="C129" s="64" t="str">
        <f t="shared" si="3"/>
        <v/>
      </c>
      <c r="D129" s="35"/>
      <c r="E129" s="35"/>
      <c r="F129" s="35"/>
      <c r="G129" s="35"/>
      <c r="H129" s="35"/>
      <c r="I129" s="35"/>
      <c r="J129" s="35"/>
    </row>
    <row r="130" spans="1:10" x14ac:dyDescent="0.2">
      <c r="A130" s="34"/>
      <c r="B130" s="34"/>
      <c r="C130" s="64" t="str">
        <f t="shared" si="3"/>
        <v/>
      </c>
      <c r="D130" s="35"/>
      <c r="E130" s="35"/>
      <c r="F130" s="35"/>
      <c r="G130" s="35"/>
      <c r="H130" s="35"/>
      <c r="I130" s="35"/>
      <c r="J130" s="35"/>
    </row>
    <row r="131" spans="1:10" x14ac:dyDescent="0.2">
      <c r="A131" s="34"/>
      <c r="B131" s="34"/>
      <c r="C131" s="64" t="str">
        <f t="shared" si="3"/>
        <v/>
      </c>
      <c r="D131" s="35"/>
      <c r="E131" s="35"/>
      <c r="F131" s="35"/>
      <c r="G131" s="35"/>
      <c r="H131" s="35"/>
      <c r="I131" s="35"/>
      <c r="J131" s="35"/>
    </row>
    <row r="132" spans="1:10" x14ac:dyDescent="0.2">
      <c r="A132" s="34"/>
      <c r="B132" s="34"/>
      <c r="C132" s="64" t="str">
        <f t="shared" si="3"/>
        <v/>
      </c>
      <c r="D132" s="35"/>
      <c r="E132" s="35"/>
      <c r="F132" s="35"/>
      <c r="G132" s="35"/>
      <c r="H132" s="35"/>
      <c r="I132" s="35"/>
      <c r="J132" s="35"/>
    </row>
    <row r="133" spans="1:10" x14ac:dyDescent="0.2">
      <c r="A133" s="34"/>
      <c r="B133" s="34"/>
      <c r="C133" s="64" t="str">
        <f t="shared" si="3"/>
        <v/>
      </c>
      <c r="D133" s="35"/>
      <c r="E133" s="35"/>
      <c r="F133" s="35"/>
      <c r="G133" s="35"/>
      <c r="H133" s="35"/>
      <c r="I133" s="35"/>
      <c r="J133" s="35"/>
    </row>
    <row r="134" spans="1:10" x14ac:dyDescent="0.2">
      <c r="A134" s="34"/>
      <c r="B134" s="34"/>
      <c r="C134" s="64" t="str">
        <f t="shared" si="3"/>
        <v/>
      </c>
      <c r="D134" s="35"/>
      <c r="E134" s="35"/>
      <c r="F134" s="35"/>
      <c r="G134" s="35"/>
      <c r="H134" s="35"/>
      <c r="I134" s="35"/>
      <c r="J134" s="35"/>
    </row>
    <row r="135" spans="1:10" x14ac:dyDescent="0.2">
      <c r="A135" s="34"/>
      <c r="B135" s="34"/>
      <c r="C135" s="64" t="str">
        <f t="shared" si="3"/>
        <v/>
      </c>
      <c r="D135" s="35"/>
      <c r="E135" s="35"/>
      <c r="F135" s="35"/>
      <c r="G135" s="35"/>
      <c r="H135" s="35"/>
      <c r="I135" s="35"/>
      <c r="J135" s="35"/>
    </row>
    <row r="136" spans="1:10" x14ac:dyDescent="0.2">
      <c r="A136" s="34"/>
      <c r="B136" s="34"/>
      <c r="C136" s="64" t="str">
        <f t="shared" ref="C136:C160" si="4">IF(AND($A136="",$B136=""),"",$B136-$A136)</f>
        <v/>
      </c>
      <c r="D136" s="35"/>
      <c r="E136" s="35"/>
      <c r="F136" s="35"/>
      <c r="G136" s="35"/>
      <c r="H136" s="35"/>
      <c r="I136" s="35"/>
      <c r="J136" s="35"/>
    </row>
    <row r="137" spans="1:10" x14ac:dyDescent="0.2">
      <c r="A137" s="34"/>
      <c r="B137" s="34"/>
      <c r="C137" s="64" t="str">
        <f t="shared" si="4"/>
        <v/>
      </c>
      <c r="D137" s="35"/>
      <c r="E137" s="35"/>
      <c r="F137" s="35"/>
      <c r="G137" s="35"/>
      <c r="H137" s="35"/>
      <c r="I137" s="35"/>
      <c r="J137" s="35"/>
    </row>
    <row r="138" spans="1:10" x14ac:dyDescent="0.2">
      <c r="A138" s="34"/>
      <c r="B138" s="34"/>
      <c r="C138" s="64" t="str">
        <f t="shared" si="4"/>
        <v/>
      </c>
      <c r="D138" s="35"/>
      <c r="E138" s="35"/>
      <c r="F138" s="35"/>
      <c r="G138" s="35"/>
      <c r="H138" s="35"/>
      <c r="I138" s="35"/>
      <c r="J138" s="35"/>
    </row>
    <row r="139" spans="1:10" x14ac:dyDescent="0.2">
      <c r="A139" s="34"/>
      <c r="B139" s="34"/>
      <c r="C139" s="64" t="str">
        <f t="shared" si="4"/>
        <v/>
      </c>
      <c r="D139" s="35"/>
      <c r="E139" s="35"/>
      <c r="F139" s="35"/>
      <c r="G139" s="35"/>
      <c r="H139" s="35"/>
      <c r="I139" s="35"/>
      <c r="J139" s="35"/>
    </row>
    <row r="140" spans="1:10" x14ac:dyDescent="0.2">
      <c r="A140" s="34"/>
      <c r="B140" s="34"/>
      <c r="C140" s="64" t="str">
        <f t="shared" si="4"/>
        <v/>
      </c>
      <c r="D140" s="35"/>
      <c r="E140" s="35"/>
      <c r="F140" s="35"/>
      <c r="G140" s="35"/>
      <c r="H140" s="35"/>
      <c r="I140" s="35"/>
      <c r="J140" s="35"/>
    </row>
    <row r="141" spans="1:10" x14ac:dyDescent="0.2">
      <c r="A141" s="34"/>
      <c r="B141" s="34"/>
      <c r="C141" s="64" t="str">
        <f t="shared" si="4"/>
        <v/>
      </c>
      <c r="D141" s="35"/>
      <c r="E141" s="35"/>
      <c r="F141" s="35"/>
      <c r="G141" s="35"/>
      <c r="H141" s="35"/>
      <c r="I141" s="35"/>
      <c r="J141" s="35"/>
    </row>
    <row r="142" spans="1:10" x14ac:dyDescent="0.2">
      <c r="A142" s="34"/>
      <c r="B142" s="34"/>
      <c r="C142" s="64" t="str">
        <f t="shared" si="4"/>
        <v/>
      </c>
      <c r="D142" s="35"/>
      <c r="E142" s="35"/>
      <c r="F142" s="35"/>
      <c r="G142" s="35"/>
      <c r="H142" s="35"/>
      <c r="I142" s="35"/>
      <c r="J142" s="35"/>
    </row>
    <row r="143" spans="1:10" x14ac:dyDescent="0.2">
      <c r="A143" s="34"/>
      <c r="B143" s="34"/>
      <c r="C143" s="64" t="str">
        <f t="shared" si="4"/>
        <v/>
      </c>
      <c r="D143" s="35"/>
      <c r="E143" s="35"/>
      <c r="F143" s="35"/>
      <c r="G143" s="35"/>
      <c r="H143" s="35"/>
      <c r="I143" s="35"/>
      <c r="J143" s="35"/>
    </row>
    <row r="144" spans="1:10" x14ac:dyDescent="0.2">
      <c r="A144" s="34"/>
      <c r="B144" s="34"/>
      <c r="C144" s="64" t="str">
        <f t="shared" si="4"/>
        <v/>
      </c>
      <c r="D144" s="35"/>
      <c r="E144" s="35"/>
      <c r="F144" s="35"/>
      <c r="G144" s="35"/>
      <c r="H144" s="35"/>
      <c r="I144" s="35"/>
      <c r="J144" s="35"/>
    </row>
    <row r="145" spans="1:10" x14ac:dyDescent="0.2">
      <c r="A145" s="34"/>
      <c r="B145" s="34"/>
      <c r="C145" s="64" t="str">
        <f t="shared" si="4"/>
        <v/>
      </c>
      <c r="D145" s="35"/>
      <c r="E145" s="35"/>
      <c r="F145" s="35"/>
      <c r="G145" s="35"/>
      <c r="H145" s="35"/>
      <c r="I145" s="35"/>
      <c r="J145" s="35"/>
    </row>
    <row r="146" spans="1:10" x14ac:dyDescent="0.2">
      <c r="A146" s="34"/>
      <c r="B146" s="34"/>
      <c r="C146" s="64" t="str">
        <f t="shared" si="4"/>
        <v/>
      </c>
      <c r="D146" s="35"/>
      <c r="E146" s="35"/>
      <c r="F146" s="35"/>
      <c r="G146" s="35"/>
      <c r="H146" s="35"/>
      <c r="I146" s="35"/>
      <c r="J146" s="35"/>
    </row>
    <row r="147" spans="1:10" x14ac:dyDescent="0.2">
      <c r="A147" s="34"/>
      <c r="B147" s="34"/>
      <c r="C147" s="64" t="str">
        <f t="shared" si="4"/>
        <v/>
      </c>
      <c r="D147" s="35"/>
      <c r="E147" s="35"/>
      <c r="F147" s="35"/>
      <c r="G147" s="35"/>
      <c r="H147" s="35"/>
      <c r="I147" s="35"/>
      <c r="J147" s="35"/>
    </row>
    <row r="148" spans="1:10" x14ac:dyDescent="0.2">
      <c r="A148" s="34"/>
      <c r="B148" s="34"/>
      <c r="C148" s="64" t="str">
        <f t="shared" si="4"/>
        <v/>
      </c>
      <c r="D148" s="35"/>
      <c r="E148" s="35"/>
      <c r="F148" s="35"/>
      <c r="G148" s="35"/>
      <c r="H148" s="35"/>
      <c r="I148" s="35"/>
      <c r="J148" s="35"/>
    </row>
    <row r="149" spans="1:10" x14ac:dyDescent="0.2">
      <c r="A149" s="34"/>
      <c r="B149" s="34"/>
      <c r="C149" s="64" t="str">
        <f t="shared" si="4"/>
        <v/>
      </c>
      <c r="D149" s="35"/>
      <c r="E149" s="35"/>
      <c r="F149" s="35"/>
      <c r="G149" s="35"/>
      <c r="H149" s="35"/>
      <c r="I149" s="35"/>
      <c r="J149" s="35"/>
    </row>
    <row r="150" spans="1:10" x14ac:dyDescent="0.2">
      <c r="A150" s="34"/>
      <c r="B150" s="34"/>
      <c r="C150" s="64" t="str">
        <f t="shared" si="4"/>
        <v/>
      </c>
      <c r="D150" s="35"/>
      <c r="E150" s="35"/>
      <c r="F150" s="35"/>
      <c r="G150" s="35"/>
      <c r="H150" s="35"/>
      <c r="I150" s="35"/>
      <c r="J150" s="35"/>
    </row>
    <row r="151" spans="1:10" x14ac:dyDescent="0.2">
      <c r="A151" s="34"/>
      <c r="B151" s="34"/>
      <c r="C151" s="64" t="str">
        <f t="shared" si="4"/>
        <v/>
      </c>
      <c r="D151" s="35"/>
      <c r="E151" s="35"/>
      <c r="F151" s="35"/>
      <c r="G151" s="35"/>
      <c r="H151" s="35"/>
      <c r="I151" s="35"/>
      <c r="J151" s="35"/>
    </row>
    <row r="152" spans="1:10" x14ac:dyDescent="0.2">
      <c r="A152" s="34"/>
      <c r="B152" s="34"/>
      <c r="C152" s="64" t="str">
        <f t="shared" si="4"/>
        <v/>
      </c>
      <c r="D152" s="35"/>
      <c r="E152" s="35"/>
      <c r="F152" s="35"/>
      <c r="G152" s="35"/>
      <c r="H152" s="35"/>
      <c r="I152" s="35"/>
      <c r="J152" s="35"/>
    </row>
    <row r="153" spans="1:10" x14ac:dyDescent="0.2">
      <c r="A153" s="34"/>
      <c r="B153" s="34"/>
      <c r="C153" s="64" t="str">
        <f t="shared" si="4"/>
        <v/>
      </c>
      <c r="D153" s="35"/>
      <c r="E153" s="35"/>
      <c r="F153" s="35"/>
      <c r="G153" s="35"/>
      <c r="H153" s="35"/>
      <c r="I153" s="35"/>
      <c r="J153" s="35"/>
    </row>
    <row r="154" spans="1:10" x14ac:dyDescent="0.2">
      <c r="A154" s="34"/>
      <c r="B154" s="34"/>
      <c r="C154" s="64" t="str">
        <f t="shared" si="4"/>
        <v/>
      </c>
      <c r="D154" s="35"/>
      <c r="E154" s="35"/>
      <c r="F154" s="35"/>
      <c r="G154" s="35"/>
      <c r="H154" s="35"/>
      <c r="I154" s="35"/>
      <c r="J154" s="35"/>
    </row>
    <row r="155" spans="1:10" x14ac:dyDescent="0.2">
      <c r="A155" s="34"/>
      <c r="B155" s="34"/>
      <c r="C155" s="64" t="str">
        <f t="shared" si="4"/>
        <v/>
      </c>
      <c r="D155" s="35"/>
      <c r="E155" s="35"/>
      <c r="F155" s="35"/>
      <c r="G155" s="35"/>
      <c r="H155" s="35"/>
      <c r="I155" s="35"/>
      <c r="J155" s="35"/>
    </row>
    <row r="156" spans="1:10" x14ac:dyDescent="0.2">
      <c r="A156" s="34"/>
      <c r="B156" s="34"/>
      <c r="C156" s="64" t="str">
        <f t="shared" si="4"/>
        <v/>
      </c>
      <c r="D156" s="35"/>
      <c r="E156" s="35"/>
      <c r="F156" s="35"/>
      <c r="G156" s="35"/>
      <c r="H156" s="35"/>
      <c r="I156" s="35"/>
      <c r="J156" s="35"/>
    </row>
    <row r="157" spans="1:10" x14ac:dyDescent="0.2">
      <c r="A157" s="34"/>
      <c r="B157" s="34"/>
      <c r="C157" s="64" t="str">
        <f t="shared" si="4"/>
        <v/>
      </c>
      <c r="D157" s="35"/>
      <c r="E157" s="35"/>
      <c r="F157" s="35"/>
      <c r="G157" s="35"/>
      <c r="H157" s="35"/>
      <c r="I157" s="35"/>
      <c r="J157" s="35"/>
    </row>
    <row r="158" spans="1:10" x14ac:dyDescent="0.2">
      <c r="A158" s="37"/>
      <c r="B158" s="37"/>
      <c r="C158" s="65" t="str">
        <f t="shared" si="4"/>
        <v/>
      </c>
      <c r="D158" s="39"/>
      <c r="E158" s="39"/>
      <c r="F158" s="39"/>
      <c r="G158" s="39"/>
      <c r="H158" s="39"/>
      <c r="I158" s="39"/>
      <c r="J158" s="39"/>
    </row>
    <row r="159" spans="1:10" x14ac:dyDescent="0.2">
      <c r="A159" s="37"/>
      <c r="B159" s="37"/>
      <c r="C159" s="66" t="str">
        <f t="shared" si="4"/>
        <v/>
      </c>
      <c r="D159" s="39"/>
      <c r="E159" s="39"/>
      <c r="F159" s="39"/>
      <c r="G159" s="39"/>
      <c r="H159" s="39"/>
      <c r="I159" s="39"/>
      <c r="J159" s="39"/>
    </row>
    <row r="160" spans="1:10" x14ac:dyDescent="0.2">
      <c r="A160" s="37"/>
      <c r="B160" s="37"/>
      <c r="C160" s="66" t="str">
        <f t="shared" si="4"/>
        <v/>
      </c>
      <c r="D160" s="39"/>
      <c r="E160" s="39"/>
      <c r="F160" s="39"/>
      <c r="G160" s="39"/>
      <c r="H160" s="39"/>
      <c r="I160" s="39"/>
      <c r="J160" s="39"/>
    </row>
  </sheetData>
  <sheetProtection formatCells="0" formatColumns="0" formatRows="0"/>
  <mergeCells count="16">
    <mergeCell ref="A1:B1"/>
    <mergeCell ref="C2:D2"/>
    <mergeCell ref="E2:G2"/>
    <mergeCell ref="L2:N2"/>
    <mergeCell ref="E3:H3"/>
    <mergeCell ref="L3:O7"/>
    <mergeCell ref="B4:C4"/>
    <mergeCell ref="A6:B6"/>
    <mergeCell ref="C6:C7"/>
    <mergeCell ref="D6:D7"/>
    <mergeCell ref="E6:E7"/>
    <mergeCell ref="F6:F7"/>
    <mergeCell ref="G6:G7"/>
    <mergeCell ref="H6:H7"/>
    <mergeCell ref="I6:I7"/>
    <mergeCell ref="J6:J7"/>
  </mergeCells>
  <conditionalFormatting sqref="L3:O7">
    <cfRule type="notContainsBlanks" dxfId="14" priority="1">
      <formula>LEN(TRIM(L3))&gt;0</formula>
    </cfRule>
  </conditionalFormatting>
  <printOptions horizontalCentered="1" verticalCentered="1"/>
  <pageMargins left="0.196527777777778" right="0.196527777777778" top="0.196527777777778" bottom="0.196527777777778" header="0.51180555555555496" footer="0.51180555555555496"/>
  <pageSetup paperSize="9" scale="83"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S70"/>
  <sheetViews>
    <sheetView tabSelected="1" zoomScale="85" zoomScaleNormal="85" workbookViewId="0">
      <selection activeCell="J44" sqref="J44"/>
    </sheetView>
  </sheetViews>
  <sheetFormatPr baseColWidth="10" defaultColWidth="9.140625" defaultRowHeight="12.75" x14ac:dyDescent="0.2"/>
  <cols>
    <col min="1" max="1" width="8" style="12"/>
    <col min="2" max="2" width="19.85546875" style="12"/>
    <col min="3" max="3" width="8" style="12"/>
    <col min="4" max="4" width="19.85546875" style="12"/>
    <col min="5" max="5" width="8" style="12"/>
    <col min="6" max="6" width="19.85546875" style="12"/>
    <col min="7" max="7" width="8" style="12"/>
    <col min="8" max="8" width="19.85546875" style="12"/>
    <col min="9" max="9" width="8" style="12"/>
    <col min="10" max="10" width="19.85546875" style="12"/>
    <col min="11" max="11" width="8" style="12"/>
    <col min="12" max="12" width="19.85546875" style="12"/>
    <col min="13" max="14" width="11.5703125" style="12"/>
    <col min="15" max="23" width="0" style="12" hidden="1" customWidth="1"/>
    <col min="24" max="1025" width="11.5703125" style="12"/>
    <col min="1026" max="16384" width="9.140625" style="12"/>
  </cols>
  <sheetData>
    <row r="1" spans="1:19" x14ac:dyDescent="0.2">
      <c r="A1" s="155" t="s">
        <v>72</v>
      </c>
      <c r="B1" s="155"/>
      <c r="C1" s="155"/>
      <c r="D1" s="155"/>
      <c r="E1" s="155"/>
      <c r="F1" s="155"/>
      <c r="G1" s="155"/>
      <c r="H1" s="155"/>
      <c r="I1" s="155"/>
      <c r="J1" s="155"/>
      <c r="K1" s="155"/>
      <c r="L1" s="155"/>
    </row>
    <row r="2" spans="1:19" ht="34.15" customHeight="1" x14ac:dyDescent="0.2">
      <c r="A2" s="155"/>
      <c r="B2" s="155"/>
      <c r="C2" s="155"/>
      <c r="D2" s="155"/>
      <c r="E2" s="155"/>
      <c r="F2" s="155"/>
      <c r="G2" s="155"/>
      <c r="H2" s="155"/>
      <c r="I2" s="155"/>
      <c r="J2" s="155"/>
      <c r="K2" s="155"/>
      <c r="L2" s="155"/>
      <c r="N2" s="17"/>
    </row>
    <row r="3" spans="1:19" ht="29.1" customHeight="1" x14ac:dyDescent="0.2">
      <c r="A3" s="156" t="s">
        <v>73</v>
      </c>
      <c r="B3" s="156"/>
      <c r="C3" s="156" t="s">
        <v>74</v>
      </c>
      <c r="D3" s="156"/>
      <c r="E3" s="156" t="s">
        <v>75</v>
      </c>
      <c r="F3" s="156"/>
      <c r="G3" s="156" t="s">
        <v>76</v>
      </c>
      <c r="H3" s="156"/>
      <c r="I3" s="156" t="s">
        <v>77</v>
      </c>
      <c r="J3" s="156"/>
      <c r="K3" s="156" t="s">
        <v>2</v>
      </c>
      <c r="L3" s="156"/>
    </row>
    <row r="4" spans="1:19" x14ac:dyDescent="0.2">
      <c r="A4" s="67">
        <f>DATE($D$36,8,1)</f>
        <v>42583</v>
      </c>
      <c r="B4" s="18"/>
      <c r="C4" s="67">
        <f>DATE($D$36,9,1)</f>
        <v>42614</v>
      </c>
      <c r="D4" s="18"/>
      <c r="E4" s="67">
        <f>DATE($D$36,10,1)</f>
        <v>42644</v>
      </c>
      <c r="F4" s="18"/>
      <c r="G4" s="67">
        <f>DATE($D$36,11,1)</f>
        <v>42675</v>
      </c>
      <c r="H4" s="18"/>
      <c r="I4" s="67">
        <f>DATE($D$36,12,1)</f>
        <v>42705</v>
      </c>
      <c r="J4" s="18"/>
      <c r="K4" s="67">
        <f>DATE($H$36,1,1)</f>
        <v>42736</v>
      </c>
      <c r="L4" s="18"/>
      <c r="N4" s="17"/>
      <c r="O4" s="17"/>
    </row>
    <row r="5" spans="1:19" x14ac:dyDescent="0.2">
      <c r="A5" s="67">
        <f t="shared" ref="A5:A34" si="0">DATE($D$36,8,DAY($A4)+1)</f>
        <v>42584</v>
      </c>
      <c r="B5" s="18"/>
      <c r="C5" s="67">
        <f t="shared" ref="C5:C33" si="1">DATE($D$36,9,DAY($C4)+1)</f>
        <v>42615</v>
      </c>
      <c r="D5" s="18"/>
      <c r="E5" s="67">
        <f t="shared" ref="E5:E34" si="2">DATE($D$36,10,DAY($E4)+1)</f>
        <v>42645</v>
      </c>
      <c r="F5" s="18"/>
      <c r="G5" s="67">
        <f t="shared" ref="G5:G33" si="3">DATE($D$36,11,DAY($G4)+1)</f>
        <v>42676</v>
      </c>
      <c r="H5" s="18"/>
      <c r="I5" s="67">
        <f t="shared" ref="I5:I34" si="4">DATE($D$36,12,DAY($I4)+1)</f>
        <v>42706</v>
      </c>
      <c r="J5" s="18"/>
      <c r="K5" s="67">
        <f t="shared" ref="K5:K34" si="5">DATE($H$36,1,DAY($K4)+1)</f>
        <v>42737</v>
      </c>
      <c r="L5" s="18"/>
      <c r="N5" s="17"/>
      <c r="O5" s="17"/>
    </row>
    <row r="6" spans="1:19" x14ac:dyDescent="0.2">
      <c r="A6" s="67">
        <f t="shared" si="0"/>
        <v>42585</v>
      </c>
      <c r="B6" s="18"/>
      <c r="C6" s="67">
        <f t="shared" si="1"/>
        <v>42616</v>
      </c>
      <c r="D6" s="18"/>
      <c r="E6" s="67">
        <f t="shared" si="2"/>
        <v>42646</v>
      </c>
      <c r="F6" s="18"/>
      <c r="G6" s="67">
        <f t="shared" si="3"/>
        <v>42677</v>
      </c>
      <c r="H6" s="18"/>
      <c r="I6" s="67">
        <f t="shared" si="4"/>
        <v>42707</v>
      </c>
      <c r="J6" s="18"/>
      <c r="K6" s="67">
        <f t="shared" si="5"/>
        <v>42738</v>
      </c>
      <c r="L6" s="18"/>
      <c r="N6" s="17"/>
      <c r="O6" s="17"/>
      <c r="R6" s="12">
        <v>1</v>
      </c>
      <c r="S6" s="12" t="s">
        <v>78</v>
      </c>
    </row>
    <row r="7" spans="1:19" x14ac:dyDescent="0.2">
      <c r="A7" s="67">
        <f t="shared" si="0"/>
        <v>42586</v>
      </c>
      <c r="B7" s="18"/>
      <c r="C7" s="67">
        <f t="shared" si="1"/>
        <v>42617</v>
      </c>
      <c r="D7" s="18"/>
      <c r="E7" s="67">
        <f t="shared" si="2"/>
        <v>42647</v>
      </c>
      <c r="F7" s="18"/>
      <c r="G7" s="67">
        <f t="shared" si="3"/>
        <v>42678</v>
      </c>
      <c r="H7" s="18"/>
      <c r="I7" s="67">
        <f t="shared" si="4"/>
        <v>42708</v>
      </c>
      <c r="J7" s="18"/>
      <c r="K7" s="67">
        <f t="shared" si="5"/>
        <v>42739</v>
      </c>
      <c r="L7" s="18"/>
      <c r="N7" s="17"/>
      <c r="O7" s="17"/>
      <c r="R7" s="12">
        <v>2</v>
      </c>
      <c r="S7" s="12" t="s">
        <v>79</v>
      </c>
    </row>
    <row r="8" spans="1:19" x14ac:dyDescent="0.2">
      <c r="A8" s="67">
        <f t="shared" si="0"/>
        <v>42587</v>
      </c>
      <c r="B8" s="18"/>
      <c r="C8" s="67">
        <f t="shared" si="1"/>
        <v>42618</v>
      </c>
      <c r="D8" s="18"/>
      <c r="E8" s="67">
        <f t="shared" si="2"/>
        <v>42648</v>
      </c>
      <c r="F8" s="18"/>
      <c r="G8" s="67">
        <f t="shared" si="3"/>
        <v>42679</v>
      </c>
      <c r="H8" s="18"/>
      <c r="I8" s="67">
        <f t="shared" si="4"/>
        <v>42709</v>
      </c>
      <c r="J8" s="18"/>
      <c r="K8" s="67">
        <f t="shared" si="5"/>
        <v>42740</v>
      </c>
      <c r="L8" s="18"/>
      <c r="N8" s="17"/>
      <c r="O8" s="17"/>
      <c r="R8" s="12">
        <v>3</v>
      </c>
      <c r="S8" s="12" t="s">
        <v>80</v>
      </c>
    </row>
    <row r="9" spans="1:19" x14ac:dyDescent="0.2">
      <c r="A9" s="67">
        <f t="shared" si="0"/>
        <v>42588</v>
      </c>
      <c r="B9" s="18"/>
      <c r="C9" s="67">
        <f t="shared" si="1"/>
        <v>42619</v>
      </c>
      <c r="D9" s="18"/>
      <c r="E9" s="67">
        <f t="shared" si="2"/>
        <v>42649</v>
      </c>
      <c r="F9" s="18"/>
      <c r="G9" s="67">
        <f t="shared" si="3"/>
        <v>42680</v>
      </c>
      <c r="H9" s="18"/>
      <c r="I9" s="67">
        <f t="shared" si="4"/>
        <v>42710</v>
      </c>
      <c r="J9" s="18"/>
      <c r="K9" s="67">
        <f t="shared" si="5"/>
        <v>42741</v>
      </c>
      <c r="L9" s="18"/>
      <c r="N9" s="17"/>
      <c r="O9" s="17"/>
      <c r="R9" s="12">
        <v>4</v>
      </c>
      <c r="S9" s="12" t="s">
        <v>81</v>
      </c>
    </row>
    <row r="10" spans="1:19" x14ac:dyDescent="0.2">
      <c r="A10" s="67">
        <f t="shared" si="0"/>
        <v>42589</v>
      </c>
      <c r="B10" s="18"/>
      <c r="C10" s="67">
        <f t="shared" si="1"/>
        <v>42620</v>
      </c>
      <c r="D10" s="18"/>
      <c r="E10" s="67">
        <f t="shared" si="2"/>
        <v>42650</v>
      </c>
      <c r="F10" s="18"/>
      <c r="G10" s="67">
        <f t="shared" si="3"/>
        <v>42681</v>
      </c>
      <c r="H10" s="18"/>
      <c r="I10" s="67">
        <f t="shared" si="4"/>
        <v>42711</v>
      </c>
      <c r="J10" s="18"/>
      <c r="K10" s="67">
        <f t="shared" si="5"/>
        <v>42742</v>
      </c>
      <c r="L10" s="18"/>
      <c r="R10" s="12">
        <v>5</v>
      </c>
      <c r="S10" s="12" t="s">
        <v>82</v>
      </c>
    </row>
    <row r="11" spans="1:19" x14ac:dyDescent="0.2">
      <c r="A11" s="67">
        <f t="shared" si="0"/>
        <v>42590</v>
      </c>
      <c r="B11" s="18"/>
      <c r="C11" s="67">
        <f t="shared" si="1"/>
        <v>42621</v>
      </c>
      <c r="D11" s="18"/>
      <c r="E11" s="67">
        <f t="shared" si="2"/>
        <v>42651</v>
      </c>
      <c r="F11" s="18"/>
      <c r="G11" s="67">
        <f t="shared" si="3"/>
        <v>42682</v>
      </c>
      <c r="H11" s="18"/>
      <c r="I11" s="67">
        <f t="shared" si="4"/>
        <v>42712</v>
      </c>
      <c r="J11" s="18"/>
      <c r="K11" s="67">
        <f t="shared" si="5"/>
        <v>42743</v>
      </c>
      <c r="L11" s="18"/>
      <c r="R11" s="12">
        <v>6</v>
      </c>
      <c r="S11" s="12" t="s">
        <v>83</v>
      </c>
    </row>
    <row r="12" spans="1:19" x14ac:dyDescent="0.2">
      <c r="A12" s="67">
        <f t="shared" si="0"/>
        <v>42591</v>
      </c>
      <c r="B12" s="18"/>
      <c r="C12" s="67">
        <f t="shared" si="1"/>
        <v>42622</v>
      </c>
      <c r="D12" s="18"/>
      <c r="E12" s="67">
        <f t="shared" si="2"/>
        <v>42652</v>
      </c>
      <c r="F12" s="18"/>
      <c r="G12" s="67">
        <f t="shared" si="3"/>
        <v>42683</v>
      </c>
      <c r="H12" s="18"/>
      <c r="I12" s="67">
        <f t="shared" si="4"/>
        <v>42713</v>
      </c>
      <c r="J12" s="18"/>
      <c r="K12" s="67">
        <f t="shared" si="5"/>
        <v>42744</v>
      </c>
      <c r="L12" s="18"/>
      <c r="N12" s="17"/>
      <c r="R12" s="12">
        <v>7</v>
      </c>
      <c r="S12" s="12" t="s">
        <v>84</v>
      </c>
    </row>
    <row r="13" spans="1:19" x14ac:dyDescent="0.2">
      <c r="A13" s="67">
        <f t="shared" si="0"/>
        <v>42592</v>
      </c>
      <c r="B13" s="18"/>
      <c r="C13" s="67">
        <f t="shared" si="1"/>
        <v>42623</v>
      </c>
      <c r="D13" s="18"/>
      <c r="E13" s="67">
        <f t="shared" si="2"/>
        <v>42653</v>
      </c>
      <c r="F13" s="18"/>
      <c r="G13" s="67">
        <f t="shared" si="3"/>
        <v>42684</v>
      </c>
      <c r="H13" s="18"/>
      <c r="I13" s="67">
        <f t="shared" si="4"/>
        <v>42714</v>
      </c>
      <c r="J13" s="18"/>
      <c r="K13" s="67">
        <f t="shared" si="5"/>
        <v>42745</v>
      </c>
      <c r="L13" s="18"/>
      <c r="N13" s="17"/>
      <c r="R13" s="12">
        <v>8</v>
      </c>
      <c r="S13" s="12" t="s">
        <v>85</v>
      </c>
    </row>
    <row r="14" spans="1:19" x14ac:dyDescent="0.2">
      <c r="A14" s="67">
        <f t="shared" si="0"/>
        <v>42593</v>
      </c>
      <c r="B14" s="18"/>
      <c r="C14" s="67">
        <f t="shared" si="1"/>
        <v>42624</v>
      </c>
      <c r="D14" s="18"/>
      <c r="E14" s="67">
        <f t="shared" si="2"/>
        <v>42654</v>
      </c>
      <c r="F14" s="18"/>
      <c r="G14" s="67">
        <f t="shared" si="3"/>
        <v>42685</v>
      </c>
      <c r="H14" s="18"/>
      <c r="I14" s="67">
        <f t="shared" si="4"/>
        <v>42715</v>
      </c>
      <c r="J14" s="18"/>
      <c r="K14" s="67">
        <f t="shared" si="5"/>
        <v>42746</v>
      </c>
      <c r="L14" s="18"/>
      <c r="P14" s="19"/>
      <c r="R14" s="12">
        <v>9</v>
      </c>
      <c r="S14" s="12" t="s">
        <v>86</v>
      </c>
    </row>
    <row r="15" spans="1:19" x14ac:dyDescent="0.2">
      <c r="A15" s="67">
        <f t="shared" si="0"/>
        <v>42594</v>
      </c>
      <c r="B15" s="18"/>
      <c r="C15" s="67">
        <f t="shared" si="1"/>
        <v>42625</v>
      </c>
      <c r="D15" s="18"/>
      <c r="E15" s="67">
        <f t="shared" si="2"/>
        <v>42655</v>
      </c>
      <c r="F15" s="18"/>
      <c r="G15" s="67">
        <f t="shared" si="3"/>
        <v>42686</v>
      </c>
      <c r="H15" s="18"/>
      <c r="I15" s="67">
        <f t="shared" si="4"/>
        <v>42716</v>
      </c>
      <c r="J15" s="18"/>
      <c r="K15" s="67">
        <f t="shared" si="5"/>
        <v>42747</v>
      </c>
      <c r="L15" s="18"/>
      <c r="N15" s="20"/>
      <c r="R15" s="12">
        <v>10</v>
      </c>
      <c r="S15" s="12" t="s">
        <v>87</v>
      </c>
    </row>
    <row r="16" spans="1:19" x14ac:dyDescent="0.2">
      <c r="A16" s="67">
        <f t="shared" si="0"/>
        <v>42595</v>
      </c>
      <c r="B16" s="18"/>
      <c r="C16" s="67">
        <f t="shared" si="1"/>
        <v>42626</v>
      </c>
      <c r="D16" s="18"/>
      <c r="E16" s="67">
        <f t="shared" si="2"/>
        <v>42656</v>
      </c>
      <c r="F16" s="18"/>
      <c r="G16" s="67">
        <f t="shared" si="3"/>
        <v>42687</v>
      </c>
      <c r="H16" s="18"/>
      <c r="I16" s="67">
        <f t="shared" si="4"/>
        <v>42717</v>
      </c>
      <c r="J16" s="18"/>
      <c r="K16" s="67">
        <f t="shared" si="5"/>
        <v>42748</v>
      </c>
      <c r="L16" s="18"/>
      <c r="R16" s="12">
        <v>11</v>
      </c>
      <c r="S16" s="12" t="s">
        <v>88</v>
      </c>
    </row>
    <row r="17" spans="1:19" x14ac:dyDescent="0.2">
      <c r="A17" s="67">
        <f t="shared" si="0"/>
        <v>42596</v>
      </c>
      <c r="B17" s="18"/>
      <c r="C17" s="67">
        <f t="shared" si="1"/>
        <v>42627</v>
      </c>
      <c r="D17" s="18"/>
      <c r="E17" s="67">
        <f t="shared" si="2"/>
        <v>42657</v>
      </c>
      <c r="F17" s="18"/>
      <c r="G17" s="67">
        <f t="shared" si="3"/>
        <v>42688</v>
      </c>
      <c r="H17" s="18"/>
      <c r="I17" s="67">
        <f t="shared" si="4"/>
        <v>42718</v>
      </c>
      <c r="J17" s="18"/>
      <c r="K17" s="67">
        <f t="shared" si="5"/>
        <v>42749</v>
      </c>
      <c r="L17" s="18"/>
      <c r="R17" s="12">
        <v>12</v>
      </c>
      <c r="S17" s="12" t="s">
        <v>89</v>
      </c>
    </row>
    <row r="18" spans="1:19" x14ac:dyDescent="0.2">
      <c r="A18" s="67">
        <f t="shared" si="0"/>
        <v>42597</v>
      </c>
      <c r="B18" s="18"/>
      <c r="C18" s="67">
        <f t="shared" si="1"/>
        <v>42628</v>
      </c>
      <c r="D18" s="18"/>
      <c r="E18" s="67">
        <f t="shared" si="2"/>
        <v>42658</v>
      </c>
      <c r="F18" s="18"/>
      <c r="G18" s="67">
        <f t="shared" si="3"/>
        <v>42689</v>
      </c>
      <c r="H18" s="18"/>
      <c r="I18" s="67">
        <f t="shared" si="4"/>
        <v>42719</v>
      </c>
      <c r="J18" s="18"/>
      <c r="K18" s="67">
        <f t="shared" si="5"/>
        <v>42750</v>
      </c>
      <c r="L18" s="18"/>
    </row>
    <row r="19" spans="1:19" x14ac:dyDescent="0.2">
      <c r="A19" s="67">
        <f t="shared" si="0"/>
        <v>42598</v>
      </c>
      <c r="B19" s="18"/>
      <c r="C19" s="67">
        <f t="shared" si="1"/>
        <v>42629</v>
      </c>
      <c r="D19" s="18"/>
      <c r="E19" s="67">
        <f t="shared" si="2"/>
        <v>42659</v>
      </c>
      <c r="F19" s="18"/>
      <c r="G19" s="67">
        <f t="shared" si="3"/>
        <v>42690</v>
      </c>
      <c r="H19" s="18"/>
      <c r="I19" s="67">
        <f t="shared" si="4"/>
        <v>42720</v>
      </c>
      <c r="J19" s="18"/>
      <c r="K19" s="67">
        <f t="shared" si="5"/>
        <v>42751</v>
      </c>
      <c r="L19" s="18"/>
    </row>
    <row r="20" spans="1:19" x14ac:dyDescent="0.2">
      <c r="A20" s="67">
        <f t="shared" si="0"/>
        <v>42599</v>
      </c>
      <c r="B20" s="18"/>
      <c r="C20" s="67">
        <f t="shared" si="1"/>
        <v>42630</v>
      </c>
      <c r="D20" s="18"/>
      <c r="E20" s="67">
        <f t="shared" si="2"/>
        <v>42660</v>
      </c>
      <c r="F20" s="18"/>
      <c r="G20" s="67">
        <f t="shared" si="3"/>
        <v>42691</v>
      </c>
      <c r="H20" s="18"/>
      <c r="I20" s="67">
        <f t="shared" si="4"/>
        <v>42721</v>
      </c>
      <c r="J20" s="18"/>
      <c r="K20" s="67">
        <f t="shared" si="5"/>
        <v>42752</v>
      </c>
      <c r="L20" s="18"/>
    </row>
    <row r="21" spans="1:19" x14ac:dyDescent="0.2">
      <c r="A21" s="67">
        <f t="shared" si="0"/>
        <v>42600</v>
      </c>
      <c r="B21" s="18"/>
      <c r="C21" s="67">
        <f t="shared" si="1"/>
        <v>42631</v>
      </c>
      <c r="D21" s="18"/>
      <c r="E21" s="67">
        <f t="shared" si="2"/>
        <v>42661</v>
      </c>
      <c r="F21" s="18"/>
      <c r="G21" s="67">
        <f t="shared" si="3"/>
        <v>42692</v>
      </c>
      <c r="H21" s="18"/>
      <c r="I21" s="67">
        <f t="shared" si="4"/>
        <v>42722</v>
      </c>
      <c r="J21" s="18"/>
      <c r="K21" s="67">
        <f t="shared" si="5"/>
        <v>42753</v>
      </c>
      <c r="L21" s="18"/>
      <c r="Q21" s="12" t="s">
        <v>90</v>
      </c>
      <c r="R21" s="12" t="s">
        <v>91</v>
      </c>
      <c r="S21" s="12" t="s">
        <v>92</v>
      </c>
    </row>
    <row r="22" spans="1:19" x14ac:dyDescent="0.2">
      <c r="A22" s="67">
        <f t="shared" si="0"/>
        <v>42601</v>
      </c>
      <c r="B22" s="18"/>
      <c r="C22" s="67">
        <f t="shared" si="1"/>
        <v>42632</v>
      </c>
      <c r="D22" s="18"/>
      <c r="E22" s="67">
        <f t="shared" si="2"/>
        <v>42662</v>
      </c>
      <c r="F22" s="18"/>
      <c r="G22" s="67">
        <f t="shared" si="3"/>
        <v>42693</v>
      </c>
      <c r="H22" s="18"/>
      <c r="I22" s="67">
        <f t="shared" si="4"/>
        <v>42723</v>
      </c>
      <c r="J22" s="18"/>
      <c r="K22" s="67">
        <f t="shared" si="5"/>
        <v>42754</v>
      </c>
      <c r="L22" s="18"/>
      <c r="O22" s="12" t="s">
        <v>47</v>
      </c>
      <c r="P22" s="21">
        <f>Lundi!B4</f>
        <v>42891</v>
      </c>
      <c r="Q22" s="12">
        <f>MONTH(P22)</f>
        <v>6</v>
      </c>
      <c r="R22" s="12" t="str">
        <f>VLOOKUP(Q22,$R$6:$S$17,2)</f>
        <v>I40:J69</v>
      </c>
      <c r="S22" s="12">
        <f ca="1">VLOOKUP(P22,INDIRECT(R22),2)</f>
        <v>0</v>
      </c>
    </row>
    <row r="23" spans="1:19" x14ac:dyDescent="0.2">
      <c r="A23" s="67">
        <f t="shared" si="0"/>
        <v>42602</v>
      </c>
      <c r="B23" s="18"/>
      <c r="C23" s="67">
        <f t="shared" si="1"/>
        <v>42633</v>
      </c>
      <c r="D23" s="18"/>
      <c r="E23" s="67">
        <f t="shared" si="2"/>
        <v>42663</v>
      </c>
      <c r="F23" s="18"/>
      <c r="G23" s="67">
        <f t="shared" si="3"/>
        <v>42694</v>
      </c>
      <c r="H23" s="18"/>
      <c r="I23" s="67">
        <f t="shared" si="4"/>
        <v>42724</v>
      </c>
      <c r="J23" s="18"/>
      <c r="K23" s="67">
        <f t="shared" si="5"/>
        <v>42755</v>
      </c>
      <c r="L23" s="18"/>
      <c r="O23" s="12" t="s">
        <v>93</v>
      </c>
      <c r="P23" s="21">
        <f>Mardi!B4</f>
        <v>42892</v>
      </c>
      <c r="Q23" s="12">
        <f t="shared" ref="Q23:Q26" si="6">MONTH(P23)</f>
        <v>6</v>
      </c>
      <c r="R23" s="12" t="str">
        <f t="shared" ref="R23:R26" si="7">VLOOKUP(Q23,$R$6:$S$17,2)</f>
        <v>I40:J69</v>
      </c>
      <c r="S23" s="12">
        <f ca="1">VLOOKUP(P23,INDIRECT(R23),2)</f>
        <v>0</v>
      </c>
    </row>
    <row r="24" spans="1:19" x14ac:dyDescent="0.2">
      <c r="A24" s="67">
        <f t="shared" si="0"/>
        <v>42603</v>
      </c>
      <c r="B24" s="18"/>
      <c r="C24" s="67">
        <f t="shared" si="1"/>
        <v>42634</v>
      </c>
      <c r="D24" s="18"/>
      <c r="E24" s="67">
        <f t="shared" si="2"/>
        <v>42664</v>
      </c>
      <c r="F24" s="18"/>
      <c r="G24" s="67">
        <f t="shared" si="3"/>
        <v>42695</v>
      </c>
      <c r="H24" s="18"/>
      <c r="I24" s="67">
        <f t="shared" si="4"/>
        <v>42725</v>
      </c>
      <c r="J24" s="18"/>
      <c r="K24" s="67">
        <f t="shared" si="5"/>
        <v>42756</v>
      </c>
      <c r="L24" s="18"/>
      <c r="O24" s="12" t="s">
        <v>94</v>
      </c>
      <c r="P24" s="21">
        <f>Mercredi!B4</f>
        <v>42893</v>
      </c>
      <c r="Q24" s="12">
        <f t="shared" si="6"/>
        <v>6</v>
      </c>
      <c r="R24" s="12" t="str">
        <f t="shared" si="7"/>
        <v>I40:J69</v>
      </c>
      <c r="S24" s="12">
        <f ca="1">VLOOKUP(P24,INDIRECT(R24),2)</f>
        <v>0</v>
      </c>
    </row>
    <row r="25" spans="1:19" x14ac:dyDescent="0.2">
      <c r="A25" s="67">
        <f t="shared" si="0"/>
        <v>42604</v>
      </c>
      <c r="B25" s="18"/>
      <c r="C25" s="67">
        <f t="shared" si="1"/>
        <v>42635</v>
      </c>
      <c r="D25" s="18"/>
      <c r="E25" s="67">
        <f t="shared" si="2"/>
        <v>42665</v>
      </c>
      <c r="F25" s="18"/>
      <c r="G25" s="67">
        <f t="shared" si="3"/>
        <v>42696</v>
      </c>
      <c r="H25" s="18"/>
      <c r="I25" s="67">
        <f t="shared" si="4"/>
        <v>42726</v>
      </c>
      <c r="J25" s="18"/>
      <c r="K25" s="67">
        <f t="shared" si="5"/>
        <v>42757</v>
      </c>
      <c r="L25" s="18"/>
      <c r="O25" s="12" t="s">
        <v>95</v>
      </c>
      <c r="P25" s="21">
        <f>Jeudi!B4</f>
        <v>42894</v>
      </c>
      <c r="Q25" s="12">
        <f t="shared" si="6"/>
        <v>6</v>
      </c>
      <c r="R25" s="12" t="str">
        <f t="shared" si="7"/>
        <v>I40:J69</v>
      </c>
      <c r="S25" s="12">
        <f ca="1">VLOOKUP(P25,INDIRECT(R25),2)</f>
        <v>0</v>
      </c>
    </row>
    <row r="26" spans="1:19" x14ac:dyDescent="0.2">
      <c r="A26" s="67">
        <f t="shared" si="0"/>
        <v>42605</v>
      </c>
      <c r="B26" s="18"/>
      <c r="C26" s="67">
        <f t="shared" si="1"/>
        <v>42636</v>
      </c>
      <c r="D26" s="18"/>
      <c r="E26" s="67">
        <f t="shared" si="2"/>
        <v>42666</v>
      </c>
      <c r="F26" s="18"/>
      <c r="G26" s="67">
        <f t="shared" si="3"/>
        <v>42697</v>
      </c>
      <c r="H26" s="18"/>
      <c r="I26" s="67">
        <f t="shared" si="4"/>
        <v>42727</v>
      </c>
      <c r="J26" s="18"/>
      <c r="K26" s="67">
        <f t="shared" si="5"/>
        <v>42758</v>
      </c>
      <c r="L26" s="18"/>
      <c r="O26" s="12" t="s">
        <v>96</v>
      </c>
      <c r="P26" s="21">
        <f>Vendredi!B4</f>
        <v>42895</v>
      </c>
      <c r="Q26" s="12">
        <f t="shared" si="6"/>
        <v>6</v>
      </c>
      <c r="R26" s="12" t="str">
        <f t="shared" si="7"/>
        <v>I40:J69</v>
      </c>
      <c r="S26" s="12">
        <f ca="1">VLOOKUP(P26,INDIRECT(R26),2)</f>
        <v>0</v>
      </c>
    </row>
    <row r="27" spans="1:19" x14ac:dyDescent="0.2">
      <c r="A27" s="67">
        <f t="shared" si="0"/>
        <v>42606</v>
      </c>
      <c r="B27" s="18"/>
      <c r="C27" s="67">
        <f t="shared" si="1"/>
        <v>42637</v>
      </c>
      <c r="D27" s="18"/>
      <c r="E27" s="67">
        <f t="shared" si="2"/>
        <v>42667</v>
      </c>
      <c r="F27" s="18"/>
      <c r="G27" s="67">
        <f t="shared" si="3"/>
        <v>42698</v>
      </c>
      <c r="H27" s="18"/>
      <c r="I27" s="67">
        <f t="shared" si="4"/>
        <v>42728</v>
      </c>
      <c r="J27" s="18"/>
      <c r="K27" s="67">
        <f t="shared" si="5"/>
        <v>42759</v>
      </c>
      <c r="L27" s="18"/>
    </row>
    <row r="28" spans="1:19" x14ac:dyDescent="0.2">
      <c r="A28" s="67">
        <f t="shared" si="0"/>
        <v>42607</v>
      </c>
      <c r="B28" s="18"/>
      <c r="C28" s="67">
        <f t="shared" si="1"/>
        <v>42638</v>
      </c>
      <c r="D28" s="18"/>
      <c r="E28" s="67">
        <f t="shared" si="2"/>
        <v>42668</v>
      </c>
      <c r="F28" s="18"/>
      <c r="G28" s="67">
        <f t="shared" si="3"/>
        <v>42699</v>
      </c>
      <c r="H28" s="18"/>
      <c r="I28" s="67">
        <f t="shared" si="4"/>
        <v>42729</v>
      </c>
      <c r="J28" s="18"/>
      <c r="K28" s="67">
        <f t="shared" si="5"/>
        <v>42760</v>
      </c>
      <c r="L28" s="18"/>
    </row>
    <row r="29" spans="1:19" x14ac:dyDescent="0.2">
      <c r="A29" s="67">
        <f t="shared" si="0"/>
        <v>42608</v>
      </c>
      <c r="B29" s="18"/>
      <c r="C29" s="67">
        <f t="shared" si="1"/>
        <v>42639</v>
      </c>
      <c r="D29" s="18"/>
      <c r="E29" s="67">
        <f t="shared" si="2"/>
        <v>42669</v>
      </c>
      <c r="F29" s="18"/>
      <c r="G29" s="67">
        <f t="shared" si="3"/>
        <v>42700</v>
      </c>
      <c r="H29" s="18"/>
      <c r="I29" s="67">
        <f t="shared" si="4"/>
        <v>42730</v>
      </c>
      <c r="J29" s="18"/>
      <c r="K29" s="67">
        <f t="shared" si="5"/>
        <v>42761</v>
      </c>
      <c r="L29" s="18"/>
    </row>
    <row r="30" spans="1:19" x14ac:dyDescent="0.2">
      <c r="A30" s="67">
        <f t="shared" si="0"/>
        <v>42609</v>
      </c>
      <c r="B30" s="18"/>
      <c r="C30" s="67">
        <f t="shared" si="1"/>
        <v>42640</v>
      </c>
      <c r="D30" s="18"/>
      <c r="E30" s="67">
        <f t="shared" si="2"/>
        <v>42670</v>
      </c>
      <c r="F30" s="18"/>
      <c r="G30" s="67">
        <f t="shared" si="3"/>
        <v>42701</v>
      </c>
      <c r="H30" s="18"/>
      <c r="I30" s="67">
        <f t="shared" si="4"/>
        <v>42731</v>
      </c>
      <c r="J30" s="18"/>
      <c r="K30" s="67">
        <f t="shared" si="5"/>
        <v>42762</v>
      </c>
      <c r="L30" s="18"/>
    </row>
    <row r="31" spans="1:19" x14ac:dyDescent="0.2">
      <c r="A31" s="67">
        <f t="shared" si="0"/>
        <v>42610</v>
      </c>
      <c r="B31" s="18"/>
      <c r="C31" s="67">
        <f t="shared" si="1"/>
        <v>42641</v>
      </c>
      <c r="D31" s="18"/>
      <c r="E31" s="67">
        <f t="shared" si="2"/>
        <v>42671</v>
      </c>
      <c r="F31" s="18"/>
      <c r="G31" s="67">
        <f t="shared" si="3"/>
        <v>42702</v>
      </c>
      <c r="H31" s="18"/>
      <c r="I31" s="67">
        <f t="shared" si="4"/>
        <v>42732</v>
      </c>
      <c r="J31" s="18"/>
      <c r="K31" s="67">
        <f t="shared" si="5"/>
        <v>42763</v>
      </c>
      <c r="L31" s="18"/>
    </row>
    <row r="32" spans="1:19" x14ac:dyDescent="0.2">
      <c r="A32" s="67">
        <f t="shared" si="0"/>
        <v>42611</v>
      </c>
      <c r="B32" s="18"/>
      <c r="C32" s="67">
        <f t="shared" si="1"/>
        <v>42642</v>
      </c>
      <c r="D32" s="18"/>
      <c r="E32" s="67">
        <f t="shared" si="2"/>
        <v>42672</v>
      </c>
      <c r="F32" s="18"/>
      <c r="G32" s="67">
        <f t="shared" si="3"/>
        <v>42703</v>
      </c>
      <c r="H32" s="18"/>
      <c r="I32" s="67">
        <f t="shared" si="4"/>
        <v>42733</v>
      </c>
      <c r="J32" s="18"/>
      <c r="K32" s="67">
        <f t="shared" si="5"/>
        <v>42764</v>
      </c>
      <c r="L32" s="18"/>
    </row>
    <row r="33" spans="1:12" x14ac:dyDescent="0.2">
      <c r="A33" s="67">
        <f t="shared" si="0"/>
        <v>42612</v>
      </c>
      <c r="B33" s="18"/>
      <c r="C33" s="67">
        <f t="shared" si="1"/>
        <v>42643</v>
      </c>
      <c r="D33" s="18"/>
      <c r="E33" s="67">
        <f t="shared" si="2"/>
        <v>42673</v>
      </c>
      <c r="F33" s="22"/>
      <c r="G33" s="67">
        <f t="shared" si="3"/>
        <v>42704</v>
      </c>
      <c r="H33" s="18"/>
      <c r="I33" s="69">
        <f t="shared" si="4"/>
        <v>42734</v>
      </c>
      <c r="J33" s="18"/>
      <c r="K33" s="67">
        <f t="shared" si="5"/>
        <v>42765</v>
      </c>
      <c r="L33" s="18"/>
    </row>
    <row r="34" spans="1:12" x14ac:dyDescent="0.2">
      <c r="A34" s="67">
        <f t="shared" si="0"/>
        <v>42613</v>
      </c>
      <c r="B34" s="18"/>
      <c r="C34" s="23"/>
      <c r="D34" s="24"/>
      <c r="E34" s="68">
        <f t="shared" si="2"/>
        <v>42674</v>
      </c>
      <c r="F34" s="18"/>
      <c r="G34" s="23"/>
      <c r="H34" s="24"/>
      <c r="I34" s="67">
        <f t="shared" si="4"/>
        <v>42735</v>
      </c>
      <c r="J34" s="18"/>
      <c r="K34" s="69">
        <f t="shared" si="5"/>
        <v>42766</v>
      </c>
      <c r="L34" s="18"/>
    </row>
    <row r="35" spans="1:12" ht="13.5" thickBot="1" x14ac:dyDescent="0.25"/>
    <row r="36" spans="1:12" x14ac:dyDescent="0.2">
      <c r="A36" s="25"/>
      <c r="B36" s="12" t="s">
        <v>97</v>
      </c>
      <c r="D36" s="157">
        <f>Configuration!A7</f>
        <v>2016</v>
      </c>
      <c r="E36" s="158"/>
      <c r="F36" s="161" t="s">
        <v>1</v>
      </c>
      <c r="G36" s="161"/>
      <c r="H36" s="163">
        <f>Configuration!C7</f>
        <v>2017</v>
      </c>
      <c r="I36" s="164"/>
      <c r="K36" s="26"/>
      <c r="L36" s="27" t="s">
        <v>3</v>
      </c>
    </row>
    <row r="37" spans="1:12" ht="13.5" thickBot="1" x14ac:dyDescent="0.25">
      <c r="D37" s="159"/>
      <c r="E37" s="160"/>
      <c r="F37" s="162"/>
      <c r="G37" s="162"/>
      <c r="H37" s="165"/>
      <c r="I37" s="166"/>
      <c r="K37" s="28"/>
      <c r="L37" s="27" t="s">
        <v>98</v>
      </c>
    </row>
    <row r="39" spans="1:12" ht="30" customHeight="1" x14ac:dyDescent="0.2">
      <c r="A39" s="156" t="s">
        <v>99</v>
      </c>
      <c r="B39" s="156"/>
      <c r="C39" s="156" t="s">
        <v>100</v>
      </c>
      <c r="D39" s="156"/>
      <c r="E39" s="156" t="s">
        <v>101</v>
      </c>
      <c r="F39" s="156"/>
      <c r="G39" s="156" t="s">
        <v>102</v>
      </c>
      <c r="H39" s="156"/>
      <c r="I39" s="156" t="s">
        <v>103</v>
      </c>
      <c r="J39" s="156"/>
      <c r="K39" s="156" t="s">
        <v>104</v>
      </c>
      <c r="L39" s="156"/>
    </row>
    <row r="40" spans="1:12" x14ac:dyDescent="0.2">
      <c r="A40" s="67">
        <f>DATE($H$36,2,1)</f>
        <v>42767</v>
      </c>
      <c r="B40" s="22"/>
      <c r="C40" s="67">
        <f>DATE($H$36,3,1)</f>
        <v>42795</v>
      </c>
      <c r="D40" s="18"/>
      <c r="E40" s="67">
        <f>DATE($H$36,4,1)</f>
        <v>42826</v>
      </c>
      <c r="F40" s="22"/>
      <c r="G40" s="67">
        <f>DATE($H$36,5,1)</f>
        <v>42856</v>
      </c>
      <c r="H40" s="18"/>
      <c r="I40" s="67">
        <f>DATE($H$36,6,1)</f>
        <v>42887</v>
      </c>
      <c r="J40" s="22"/>
      <c r="K40" s="67">
        <f>DATE($H$36,7,1)</f>
        <v>42917</v>
      </c>
      <c r="L40" s="18"/>
    </row>
    <row r="41" spans="1:12" x14ac:dyDescent="0.2">
      <c r="A41" s="67">
        <f t="shared" ref="A41:A67" si="8">DATE($H$36,2,DAY($A40)+1)</f>
        <v>42768</v>
      </c>
      <c r="B41" s="22"/>
      <c r="C41" s="67">
        <f t="shared" ref="C41:C70" si="9">DATE($H$36,3,DAY($C40)+1)</f>
        <v>42796</v>
      </c>
      <c r="D41" s="18"/>
      <c r="E41" s="67">
        <f t="shared" ref="E41:E69" si="10">DATE($H$36,4,DAY($E40)+1)</f>
        <v>42827</v>
      </c>
      <c r="F41" s="22"/>
      <c r="G41" s="67">
        <f t="shared" ref="G41:G70" si="11">DATE($H$36,5,DAY($G40)+1)</f>
        <v>42857</v>
      </c>
      <c r="H41" s="18"/>
      <c r="I41" s="67">
        <f t="shared" ref="I41:I69" si="12">DATE($H$36,6,DAY($I40)+1)</f>
        <v>42888</v>
      </c>
      <c r="J41" s="22"/>
      <c r="K41" s="67">
        <f t="shared" ref="K41:K70" si="13">DATE($H$36,7,DAY($K40)+1)</f>
        <v>42918</v>
      </c>
      <c r="L41" s="18"/>
    </row>
    <row r="42" spans="1:12" x14ac:dyDescent="0.2">
      <c r="A42" s="67">
        <f t="shared" si="8"/>
        <v>42769</v>
      </c>
      <c r="B42" s="22"/>
      <c r="C42" s="67">
        <f t="shared" si="9"/>
        <v>42797</v>
      </c>
      <c r="D42" s="18"/>
      <c r="E42" s="67">
        <f t="shared" si="10"/>
        <v>42828</v>
      </c>
      <c r="F42" s="22"/>
      <c r="G42" s="67">
        <f t="shared" si="11"/>
        <v>42858</v>
      </c>
      <c r="H42" s="18"/>
      <c r="I42" s="67">
        <f t="shared" si="12"/>
        <v>42889</v>
      </c>
      <c r="J42" s="22"/>
      <c r="K42" s="67">
        <f t="shared" si="13"/>
        <v>42919</v>
      </c>
      <c r="L42" s="18"/>
    </row>
    <row r="43" spans="1:12" x14ac:dyDescent="0.2">
      <c r="A43" s="67">
        <f t="shared" si="8"/>
        <v>42770</v>
      </c>
      <c r="B43" s="22"/>
      <c r="C43" s="67">
        <f t="shared" si="9"/>
        <v>42798</v>
      </c>
      <c r="D43" s="18"/>
      <c r="E43" s="67">
        <f t="shared" si="10"/>
        <v>42829</v>
      </c>
      <c r="F43" s="22"/>
      <c r="G43" s="67">
        <f t="shared" si="11"/>
        <v>42859</v>
      </c>
      <c r="H43" s="18"/>
      <c r="I43" s="67">
        <f t="shared" si="12"/>
        <v>42890</v>
      </c>
      <c r="J43" s="22"/>
      <c r="K43" s="67">
        <f t="shared" si="13"/>
        <v>42920</v>
      </c>
      <c r="L43" s="18"/>
    </row>
    <row r="44" spans="1:12" x14ac:dyDescent="0.2">
      <c r="A44" s="67">
        <f t="shared" si="8"/>
        <v>42771</v>
      </c>
      <c r="B44" s="22"/>
      <c r="C44" s="67">
        <f t="shared" si="9"/>
        <v>42799</v>
      </c>
      <c r="D44" s="18"/>
      <c r="E44" s="67">
        <f t="shared" si="10"/>
        <v>42830</v>
      </c>
      <c r="F44" s="22"/>
      <c r="G44" s="67">
        <f t="shared" si="11"/>
        <v>42860</v>
      </c>
      <c r="H44" s="18"/>
      <c r="I44" s="67">
        <f t="shared" si="12"/>
        <v>42891</v>
      </c>
      <c r="J44" s="22"/>
      <c r="K44" s="67">
        <f t="shared" si="13"/>
        <v>42921</v>
      </c>
      <c r="L44" s="18"/>
    </row>
    <row r="45" spans="1:12" x14ac:dyDescent="0.2">
      <c r="A45" s="67">
        <f t="shared" si="8"/>
        <v>42772</v>
      </c>
      <c r="B45" s="22"/>
      <c r="C45" s="67">
        <f t="shared" si="9"/>
        <v>42800</v>
      </c>
      <c r="D45" s="18"/>
      <c r="E45" s="67">
        <f t="shared" si="10"/>
        <v>42831</v>
      </c>
      <c r="F45" s="22"/>
      <c r="G45" s="67">
        <f t="shared" si="11"/>
        <v>42861</v>
      </c>
      <c r="H45" s="18"/>
      <c r="I45" s="67">
        <f t="shared" si="12"/>
        <v>42892</v>
      </c>
      <c r="J45" s="22"/>
      <c r="K45" s="67">
        <f t="shared" si="13"/>
        <v>42922</v>
      </c>
      <c r="L45" s="18"/>
    </row>
    <row r="46" spans="1:12" x14ac:dyDescent="0.2">
      <c r="A46" s="67">
        <f t="shared" si="8"/>
        <v>42773</v>
      </c>
      <c r="B46" s="22"/>
      <c r="C46" s="67">
        <f t="shared" si="9"/>
        <v>42801</v>
      </c>
      <c r="D46" s="18"/>
      <c r="E46" s="67">
        <f t="shared" si="10"/>
        <v>42832</v>
      </c>
      <c r="F46" s="22"/>
      <c r="G46" s="67">
        <f t="shared" si="11"/>
        <v>42862</v>
      </c>
      <c r="H46" s="18"/>
      <c r="I46" s="67">
        <f t="shared" si="12"/>
        <v>42893</v>
      </c>
      <c r="J46" s="22"/>
      <c r="K46" s="67">
        <f t="shared" si="13"/>
        <v>42923</v>
      </c>
      <c r="L46" s="18"/>
    </row>
    <row r="47" spans="1:12" x14ac:dyDescent="0.2">
      <c r="A47" s="67">
        <f t="shared" si="8"/>
        <v>42774</v>
      </c>
      <c r="B47" s="22"/>
      <c r="C47" s="67">
        <f t="shared" si="9"/>
        <v>42802</v>
      </c>
      <c r="D47" s="18"/>
      <c r="E47" s="67">
        <f t="shared" si="10"/>
        <v>42833</v>
      </c>
      <c r="F47" s="22"/>
      <c r="G47" s="67">
        <f t="shared" si="11"/>
        <v>42863</v>
      </c>
      <c r="H47" s="18"/>
      <c r="I47" s="67">
        <f t="shared" si="12"/>
        <v>42894</v>
      </c>
      <c r="J47" s="22"/>
      <c r="K47" s="67">
        <f t="shared" si="13"/>
        <v>42924</v>
      </c>
      <c r="L47" s="18"/>
    </row>
    <row r="48" spans="1:12" x14ac:dyDescent="0.2">
      <c r="A48" s="67">
        <f t="shared" si="8"/>
        <v>42775</v>
      </c>
      <c r="B48" s="22"/>
      <c r="C48" s="67">
        <f t="shared" si="9"/>
        <v>42803</v>
      </c>
      <c r="D48" s="18"/>
      <c r="E48" s="67">
        <f t="shared" si="10"/>
        <v>42834</v>
      </c>
      <c r="F48" s="22"/>
      <c r="G48" s="67">
        <f t="shared" si="11"/>
        <v>42864</v>
      </c>
      <c r="H48" s="18"/>
      <c r="I48" s="67">
        <f t="shared" si="12"/>
        <v>42895</v>
      </c>
      <c r="J48" s="22"/>
      <c r="K48" s="67">
        <f t="shared" si="13"/>
        <v>42925</v>
      </c>
      <c r="L48" s="18"/>
    </row>
    <row r="49" spans="1:12" x14ac:dyDescent="0.2">
      <c r="A49" s="67">
        <f t="shared" si="8"/>
        <v>42776</v>
      </c>
      <c r="B49" s="22"/>
      <c r="C49" s="67">
        <f t="shared" si="9"/>
        <v>42804</v>
      </c>
      <c r="D49" s="18"/>
      <c r="E49" s="67">
        <f t="shared" si="10"/>
        <v>42835</v>
      </c>
      <c r="F49" s="22"/>
      <c r="G49" s="67">
        <f t="shared" si="11"/>
        <v>42865</v>
      </c>
      <c r="H49" s="18"/>
      <c r="I49" s="67">
        <f t="shared" si="12"/>
        <v>42896</v>
      </c>
      <c r="J49" s="22"/>
      <c r="K49" s="67">
        <f t="shared" si="13"/>
        <v>42926</v>
      </c>
      <c r="L49" s="18"/>
    </row>
    <row r="50" spans="1:12" x14ac:dyDescent="0.2">
      <c r="A50" s="67">
        <f t="shared" si="8"/>
        <v>42777</v>
      </c>
      <c r="B50" s="22"/>
      <c r="C50" s="67">
        <f t="shared" si="9"/>
        <v>42805</v>
      </c>
      <c r="D50" s="18"/>
      <c r="E50" s="67">
        <f t="shared" si="10"/>
        <v>42836</v>
      </c>
      <c r="F50" s="22"/>
      <c r="G50" s="67">
        <f t="shared" si="11"/>
        <v>42866</v>
      </c>
      <c r="H50" s="18"/>
      <c r="I50" s="67">
        <f t="shared" si="12"/>
        <v>42897</v>
      </c>
      <c r="J50" s="22"/>
      <c r="K50" s="67">
        <f t="shared" si="13"/>
        <v>42927</v>
      </c>
      <c r="L50" s="18"/>
    </row>
    <row r="51" spans="1:12" x14ac:dyDescent="0.2">
      <c r="A51" s="67">
        <f t="shared" si="8"/>
        <v>42778</v>
      </c>
      <c r="B51" s="22"/>
      <c r="C51" s="67">
        <f t="shared" si="9"/>
        <v>42806</v>
      </c>
      <c r="D51" s="18"/>
      <c r="E51" s="67">
        <f t="shared" si="10"/>
        <v>42837</v>
      </c>
      <c r="F51" s="22"/>
      <c r="G51" s="67">
        <f t="shared" si="11"/>
        <v>42867</v>
      </c>
      <c r="H51" s="18"/>
      <c r="I51" s="67">
        <f t="shared" si="12"/>
        <v>42898</v>
      </c>
      <c r="J51" s="22"/>
      <c r="K51" s="67">
        <f t="shared" si="13"/>
        <v>42928</v>
      </c>
      <c r="L51" s="18"/>
    </row>
    <row r="52" spans="1:12" x14ac:dyDescent="0.2">
      <c r="A52" s="67">
        <f t="shared" si="8"/>
        <v>42779</v>
      </c>
      <c r="B52" s="22"/>
      <c r="C52" s="67">
        <f t="shared" si="9"/>
        <v>42807</v>
      </c>
      <c r="D52" s="18"/>
      <c r="E52" s="67">
        <f t="shared" si="10"/>
        <v>42838</v>
      </c>
      <c r="F52" s="22"/>
      <c r="G52" s="67">
        <f t="shared" si="11"/>
        <v>42868</v>
      </c>
      <c r="H52" s="18"/>
      <c r="I52" s="67">
        <f t="shared" si="12"/>
        <v>42899</v>
      </c>
      <c r="J52" s="22"/>
      <c r="K52" s="67">
        <f t="shared" si="13"/>
        <v>42929</v>
      </c>
      <c r="L52" s="18"/>
    </row>
    <row r="53" spans="1:12" x14ac:dyDescent="0.2">
      <c r="A53" s="67">
        <f t="shared" si="8"/>
        <v>42780</v>
      </c>
      <c r="B53" s="22"/>
      <c r="C53" s="67">
        <f t="shared" si="9"/>
        <v>42808</v>
      </c>
      <c r="D53" s="18"/>
      <c r="E53" s="67">
        <f t="shared" si="10"/>
        <v>42839</v>
      </c>
      <c r="F53" s="22"/>
      <c r="G53" s="67">
        <f t="shared" si="11"/>
        <v>42869</v>
      </c>
      <c r="H53" s="18"/>
      <c r="I53" s="67">
        <f t="shared" si="12"/>
        <v>42900</v>
      </c>
      <c r="J53" s="22"/>
      <c r="K53" s="67">
        <f t="shared" si="13"/>
        <v>42930</v>
      </c>
      <c r="L53" s="18"/>
    </row>
    <row r="54" spans="1:12" x14ac:dyDescent="0.2">
      <c r="A54" s="67">
        <f t="shared" si="8"/>
        <v>42781</v>
      </c>
      <c r="B54" s="22"/>
      <c r="C54" s="67">
        <f t="shared" si="9"/>
        <v>42809</v>
      </c>
      <c r="D54" s="18"/>
      <c r="E54" s="67">
        <f t="shared" si="10"/>
        <v>42840</v>
      </c>
      <c r="F54" s="22"/>
      <c r="G54" s="67">
        <f t="shared" si="11"/>
        <v>42870</v>
      </c>
      <c r="H54" s="18"/>
      <c r="I54" s="67">
        <f t="shared" si="12"/>
        <v>42901</v>
      </c>
      <c r="J54" s="22"/>
      <c r="K54" s="67">
        <f t="shared" si="13"/>
        <v>42931</v>
      </c>
      <c r="L54" s="18"/>
    </row>
    <row r="55" spans="1:12" x14ac:dyDescent="0.2">
      <c r="A55" s="67">
        <f t="shared" si="8"/>
        <v>42782</v>
      </c>
      <c r="B55" s="22"/>
      <c r="C55" s="67">
        <f t="shared" si="9"/>
        <v>42810</v>
      </c>
      <c r="D55" s="18"/>
      <c r="E55" s="67">
        <f t="shared" si="10"/>
        <v>42841</v>
      </c>
      <c r="F55" s="22"/>
      <c r="G55" s="67">
        <f t="shared" si="11"/>
        <v>42871</v>
      </c>
      <c r="H55" s="18"/>
      <c r="I55" s="67">
        <f t="shared" si="12"/>
        <v>42902</v>
      </c>
      <c r="J55" s="22"/>
      <c r="K55" s="67">
        <f t="shared" si="13"/>
        <v>42932</v>
      </c>
      <c r="L55" s="18"/>
    </row>
    <row r="56" spans="1:12" x14ac:dyDescent="0.2">
      <c r="A56" s="67">
        <f t="shared" si="8"/>
        <v>42783</v>
      </c>
      <c r="B56" s="22"/>
      <c r="C56" s="67">
        <f t="shared" si="9"/>
        <v>42811</v>
      </c>
      <c r="D56" s="18"/>
      <c r="E56" s="67">
        <f t="shared" si="10"/>
        <v>42842</v>
      </c>
      <c r="F56" s="22"/>
      <c r="G56" s="67">
        <f t="shared" si="11"/>
        <v>42872</v>
      </c>
      <c r="H56" s="18"/>
      <c r="I56" s="67">
        <f t="shared" si="12"/>
        <v>42903</v>
      </c>
      <c r="J56" s="22"/>
      <c r="K56" s="67">
        <f t="shared" si="13"/>
        <v>42933</v>
      </c>
      <c r="L56" s="18"/>
    </row>
    <row r="57" spans="1:12" x14ac:dyDescent="0.2">
      <c r="A57" s="67">
        <f t="shared" si="8"/>
        <v>42784</v>
      </c>
      <c r="B57" s="22"/>
      <c r="C57" s="67">
        <f t="shared" si="9"/>
        <v>42812</v>
      </c>
      <c r="D57" s="18"/>
      <c r="E57" s="67">
        <f t="shared" si="10"/>
        <v>42843</v>
      </c>
      <c r="F57" s="22"/>
      <c r="G57" s="67">
        <f t="shared" si="11"/>
        <v>42873</v>
      </c>
      <c r="H57" s="18"/>
      <c r="I57" s="67">
        <f t="shared" si="12"/>
        <v>42904</v>
      </c>
      <c r="J57" s="22"/>
      <c r="K57" s="67">
        <f t="shared" si="13"/>
        <v>42934</v>
      </c>
      <c r="L57" s="18"/>
    </row>
    <row r="58" spans="1:12" x14ac:dyDescent="0.2">
      <c r="A58" s="67">
        <f t="shared" si="8"/>
        <v>42785</v>
      </c>
      <c r="B58" s="22"/>
      <c r="C58" s="67">
        <f t="shared" si="9"/>
        <v>42813</v>
      </c>
      <c r="D58" s="18"/>
      <c r="E58" s="67">
        <f t="shared" si="10"/>
        <v>42844</v>
      </c>
      <c r="F58" s="22"/>
      <c r="G58" s="67">
        <f t="shared" si="11"/>
        <v>42874</v>
      </c>
      <c r="H58" s="18"/>
      <c r="I58" s="67">
        <f t="shared" si="12"/>
        <v>42905</v>
      </c>
      <c r="J58" s="22"/>
      <c r="K58" s="67">
        <f t="shared" si="13"/>
        <v>42935</v>
      </c>
      <c r="L58" s="18"/>
    </row>
    <row r="59" spans="1:12" x14ac:dyDescent="0.2">
      <c r="A59" s="67">
        <f t="shared" si="8"/>
        <v>42786</v>
      </c>
      <c r="B59" s="22"/>
      <c r="C59" s="67">
        <f t="shared" si="9"/>
        <v>42814</v>
      </c>
      <c r="D59" s="18"/>
      <c r="E59" s="67">
        <f t="shared" si="10"/>
        <v>42845</v>
      </c>
      <c r="F59" s="22"/>
      <c r="G59" s="67">
        <f t="shared" si="11"/>
        <v>42875</v>
      </c>
      <c r="H59" s="18"/>
      <c r="I59" s="67">
        <f t="shared" si="12"/>
        <v>42906</v>
      </c>
      <c r="J59" s="22"/>
      <c r="K59" s="67">
        <f t="shared" si="13"/>
        <v>42936</v>
      </c>
      <c r="L59" s="18"/>
    </row>
    <row r="60" spans="1:12" x14ac:dyDescent="0.2">
      <c r="A60" s="67">
        <f t="shared" si="8"/>
        <v>42787</v>
      </c>
      <c r="B60" s="22"/>
      <c r="C60" s="67">
        <f t="shared" si="9"/>
        <v>42815</v>
      </c>
      <c r="D60" s="18"/>
      <c r="E60" s="67">
        <f t="shared" si="10"/>
        <v>42846</v>
      </c>
      <c r="F60" s="22"/>
      <c r="G60" s="67">
        <f t="shared" si="11"/>
        <v>42876</v>
      </c>
      <c r="H60" s="18"/>
      <c r="I60" s="67">
        <f t="shared" si="12"/>
        <v>42907</v>
      </c>
      <c r="J60" s="22"/>
      <c r="K60" s="67">
        <f t="shared" si="13"/>
        <v>42937</v>
      </c>
      <c r="L60" s="18"/>
    </row>
    <row r="61" spans="1:12" x14ac:dyDescent="0.2">
      <c r="A61" s="67">
        <f t="shared" si="8"/>
        <v>42788</v>
      </c>
      <c r="B61" s="22"/>
      <c r="C61" s="67">
        <f t="shared" si="9"/>
        <v>42816</v>
      </c>
      <c r="D61" s="18"/>
      <c r="E61" s="67">
        <f t="shared" si="10"/>
        <v>42847</v>
      </c>
      <c r="F61" s="22"/>
      <c r="G61" s="67">
        <f t="shared" si="11"/>
        <v>42877</v>
      </c>
      <c r="H61" s="18"/>
      <c r="I61" s="67">
        <f t="shared" si="12"/>
        <v>42908</v>
      </c>
      <c r="J61" s="22"/>
      <c r="K61" s="67">
        <f t="shared" si="13"/>
        <v>42938</v>
      </c>
      <c r="L61" s="18"/>
    </row>
    <row r="62" spans="1:12" x14ac:dyDescent="0.2">
      <c r="A62" s="67">
        <f t="shared" si="8"/>
        <v>42789</v>
      </c>
      <c r="B62" s="22"/>
      <c r="C62" s="67">
        <f t="shared" si="9"/>
        <v>42817</v>
      </c>
      <c r="D62" s="18"/>
      <c r="E62" s="67">
        <f t="shared" si="10"/>
        <v>42848</v>
      </c>
      <c r="F62" s="22"/>
      <c r="G62" s="67">
        <f t="shared" si="11"/>
        <v>42878</v>
      </c>
      <c r="H62" s="18"/>
      <c r="I62" s="67">
        <f t="shared" si="12"/>
        <v>42909</v>
      </c>
      <c r="J62" s="22"/>
      <c r="K62" s="67">
        <f t="shared" si="13"/>
        <v>42939</v>
      </c>
      <c r="L62" s="18"/>
    </row>
    <row r="63" spans="1:12" x14ac:dyDescent="0.2">
      <c r="A63" s="67">
        <f t="shared" si="8"/>
        <v>42790</v>
      </c>
      <c r="B63" s="22"/>
      <c r="C63" s="67">
        <f t="shared" si="9"/>
        <v>42818</v>
      </c>
      <c r="D63" s="18"/>
      <c r="E63" s="67">
        <f t="shared" si="10"/>
        <v>42849</v>
      </c>
      <c r="F63" s="22"/>
      <c r="G63" s="67">
        <f t="shared" si="11"/>
        <v>42879</v>
      </c>
      <c r="H63" s="18"/>
      <c r="I63" s="67">
        <f t="shared" si="12"/>
        <v>42910</v>
      </c>
      <c r="J63" s="22"/>
      <c r="K63" s="67">
        <f t="shared" si="13"/>
        <v>42940</v>
      </c>
      <c r="L63" s="18"/>
    </row>
    <row r="64" spans="1:12" x14ac:dyDescent="0.2">
      <c r="A64" s="67">
        <f t="shared" si="8"/>
        <v>42791</v>
      </c>
      <c r="B64" s="22"/>
      <c r="C64" s="67">
        <f t="shared" si="9"/>
        <v>42819</v>
      </c>
      <c r="D64" s="18"/>
      <c r="E64" s="67">
        <f t="shared" si="10"/>
        <v>42850</v>
      </c>
      <c r="F64" s="22"/>
      <c r="G64" s="67">
        <f t="shared" si="11"/>
        <v>42880</v>
      </c>
      <c r="H64" s="18"/>
      <c r="I64" s="67">
        <f t="shared" si="12"/>
        <v>42911</v>
      </c>
      <c r="J64" s="22"/>
      <c r="K64" s="67">
        <f t="shared" si="13"/>
        <v>42941</v>
      </c>
      <c r="L64" s="18"/>
    </row>
    <row r="65" spans="1:12" x14ac:dyDescent="0.2">
      <c r="A65" s="67">
        <f t="shared" si="8"/>
        <v>42792</v>
      </c>
      <c r="B65" s="22"/>
      <c r="C65" s="67">
        <f t="shared" si="9"/>
        <v>42820</v>
      </c>
      <c r="D65" s="18"/>
      <c r="E65" s="67">
        <f t="shared" si="10"/>
        <v>42851</v>
      </c>
      <c r="F65" s="22"/>
      <c r="G65" s="67">
        <f t="shared" si="11"/>
        <v>42881</v>
      </c>
      <c r="H65" s="18"/>
      <c r="I65" s="67">
        <f t="shared" si="12"/>
        <v>42912</v>
      </c>
      <c r="J65" s="22"/>
      <c r="K65" s="67">
        <f t="shared" si="13"/>
        <v>42942</v>
      </c>
      <c r="L65" s="18"/>
    </row>
    <row r="66" spans="1:12" x14ac:dyDescent="0.2">
      <c r="A66" s="67">
        <f t="shared" si="8"/>
        <v>42793</v>
      </c>
      <c r="B66" s="22"/>
      <c r="C66" s="67">
        <f t="shared" si="9"/>
        <v>42821</v>
      </c>
      <c r="D66" s="18"/>
      <c r="E66" s="67">
        <f t="shared" si="10"/>
        <v>42852</v>
      </c>
      <c r="F66" s="22"/>
      <c r="G66" s="67">
        <f t="shared" si="11"/>
        <v>42882</v>
      </c>
      <c r="H66" s="18"/>
      <c r="I66" s="67">
        <f t="shared" si="12"/>
        <v>42913</v>
      </c>
      <c r="J66" s="22"/>
      <c r="K66" s="67">
        <f t="shared" si="13"/>
        <v>42943</v>
      </c>
      <c r="L66" s="18"/>
    </row>
    <row r="67" spans="1:12" x14ac:dyDescent="0.2">
      <c r="A67" s="67">
        <f t="shared" si="8"/>
        <v>42794</v>
      </c>
      <c r="B67" s="22"/>
      <c r="C67" s="67">
        <f t="shared" si="9"/>
        <v>42822</v>
      </c>
      <c r="D67" s="18"/>
      <c r="E67" s="67">
        <f t="shared" si="10"/>
        <v>42853</v>
      </c>
      <c r="F67" s="22"/>
      <c r="G67" s="67">
        <f t="shared" si="11"/>
        <v>42883</v>
      </c>
      <c r="H67" s="18"/>
      <c r="I67" s="67">
        <f t="shared" si="12"/>
        <v>42914</v>
      </c>
      <c r="J67" s="22"/>
      <c r="K67" s="67">
        <f t="shared" si="13"/>
        <v>42944</v>
      </c>
      <c r="L67" s="18"/>
    </row>
    <row r="68" spans="1:12" x14ac:dyDescent="0.2">
      <c r="A68" s="70" t="str">
        <f>IF(A67="","",IF(MONTH(A67+1)&gt;MONTH(A67),"XX",A67+1))</f>
        <v>XX</v>
      </c>
      <c r="B68" s="18"/>
      <c r="C68" s="67">
        <f t="shared" si="9"/>
        <v>42823</v>
      </c>
      <c r="D68" s="18"/>
      <c r="E68" s="67">
        <f t="shared" si="10"/>
        <v>42854</v>
      </c>
      <c r="F68" s="22"/>
      <c r="G68" s="67">
        <f t="shared" si="11"/>
        <v>42884</v>
      </c>
      <c r="H68" s="18"/>
      <c r="I68" s="67">
        <f t="shared" si="12"/>
        <v>42915</v>
      </c>
      <c r="J68" s="22"/>
      <c r="K68" s="67">
        <f t="shared" si="13"/>
        <v>42945</v>
      </c>
      <c r="L68" s="18"/>
    </row>
    <row r="69" spans="1:12" x14ac:dyDescent="0.2">
      <c r="A69" s="29"/>
      <c r="C69" s="67">
        <f t="shared" si="9"/>
        <v>42824</v>
      </c>
      <c r="D69" s="18"/>
      <c r="E69" s="67">
        <f t="shared" si="10"/>
        <v>42855</v>
      </c>
      <c r="F69" s="22"/>
      <c r="G69" s="67">
        <f t="shared" si="11"/>
        <v>42885</v>
      </c>
      <c r="H69" s="18"/>
      <c r="I69" s="67">
        <f t="shared" si="12"/>
        <v>42916</v>
      </c>
      <c r="J69" s="22"/>
      <c r="K69" s="67">
        <f t="shared" si="13"/>
        <v>42946</v>
      </c>
      <c r="L69" s="18"/>
    </row>
    <row r="70" spans="1:12" x14ac:dyDescent="0.2">
      <c r="A70" s="29"/>
      <c r="C70" s="67">
        <f t="shared" si="9"/>
        <v>42825</v>
      </c>
      <c r="D70" s="18"/>
      <c r="E70" s="29"/>
      <c r="G70" s="67">
        <f t="shared" si="11"/>
        <v>42886</v>
      </c>
      <c r="H70" s="18"/>
      <c r="I70" s="29"/>
      <c r="K70" s="67">
        <f t="shared" si="13"/>
        <v>42947</v>
      </c>
      <c r="L70" s="18"/>
    </row>
  </sheetData>
  <mergeCells count="16">
    <mergeCell ref="K39:L39"/>
    <mergeCell ref="D36:E37"/>
    <mergeCell ref="F36:G37"/>
    <mergeCell ref="H36:I37"/>
    <mergeCell ref="A39:B39"/>
    <mergeCell ref="C39:D39"/>
    <mergeCell ref="E39:F39"/>
    <mergeCell ref="G39:H39"/>
    <mergeCell ref="I39:J39"/>
    <mergeCell ref="A1:L2"/>
    <mergeCell ref="A3:B3"/>
    <mergeCell ref="C3:D3"/>
    <mergeCell ref="E3:F3"/>
    <mergeCell ref="G3:H3"/>
    <mergeCell ref="I3:J3"/>
    <mergeCell ref="K3:L3"/>
  </mergeCells>
  <conditionalFormatting sqref="A4:A34 C4:C33 E4:E34 G4:G33 I4:I34 K4:K34 A40:A68 C40:C70 E40:E69 G40:G70 I40:I69 K40:K70">
    <cfRule type="expression" dxfId="13" priority="12">
      <formula>WEEKDAY(A4)=7</formula>
    </cfRule>
  </conditionalFormatting>
  <conditionalFormatting sqref="A4:A34 C4:C33 E4:E34 G4:G33 I4:I34 K4:K34 A40:A68 E40:E69 I40:I69 G40:G70 K40:K70 C40:C70">
    <cfRule type="expression" dxfId="12" priority="11">
      <formula>WEEKDAY(A4)=1</formula>
    </cfRule>
  </conditionalFormatting>
  <conditionalFormatting sqref="A4:A34 C4:C33 E4:E34 G4:G33 I4:I34 K4:K34 A40:A68 E40:E69 I40:I69 G40:G70 K40:K70 C40:C70">
    <cfRule type="timePeriod" dxfId="11" priority="5" timePeriod="today">
      <formula>FLOOR(A4,1)=TODAY()</formula>
    </cfRule>
  </conditionalFormatting>
  <conditionalFormatting sqref="A68">
    <cfRule type="cellIs" dxfId="10" priority="3" operator="equal">
      <formula>"XX"</formula>
    </cfRule>
    <cfRule type="expression" dxfId="9" priority="4">
      <formula>MONTH(A68)&gt;MONTH(A68)+1</formula>
    </cfRule>
  </conditionalFormatting>
  <conditionalFormatting sqref="B4:B34 D4:D33 F4:F34 H4:H33 J4:J34 L4:L34 B40:B68 D40:D70 F40:F69 H40:H70 J40:J69 L40:L70">
    <cfRule type="expression" dxfId="8" priority="1">
      <formula>WEEKDAY(A4)=7</formula>
    </cfRule>
    <cfRule type="expression" dxfId="7" priority="2">
      <formula>WEEKDAY(A4)=1</formula>
    </cfRule>
  </conditionalFormatting>
  <printOptions horizontalCentered="1" verticalCentered="1"/>
  <pageMargins left="0.196527777777778" right="0.196527777777778" top="0.196527777777778" bottom="0.196527777777778" header="0.51180555555555496" footer="0.51180555555555496"/>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0CD5900D-85DC-4F88-8542-8ACEE53EEF87}">
            <xm:f>OR(A4=Configuration!$E$26:$E$50)</xm:f>
            <x14:dxf>
              <fill>
                <patternFill>
                  <bgColor theme="7"/>
                </patternFill>
              </fill>
            </x14:dxf>
          </x14:cfRule>
          <xm:sqref>A4:A34 C4:C33 E4:E34 G4:G33 I4:I34 K4:K34 A40:A68 E40:E69 I40:I69 G40:G70 K40:K70 C40:C70</xm:sqref>
        </x14:conditionalFormatting>
        <x14:conditionalFormatting xmlns:xm="http://schemas.microsoft.com/office/excel/2006/main">
          <x14:cfRule type="expression" priority="6" id="{60B5A9FF-4369-443F-8B60-D004CDA3AEBD}">
            <xm:f>ISODD(MATCH(A4,Configuration!$F$10:$F$21,1))</xm:f>
            <x14:dxf>
              <fill>
                <patternFill>
                  <bgColor rgb="FF00B0F0"/>
                </patternFill>
              </fill>
            </x14:dxf>
          </x14:cfRule>
          <xm:sqref>A4:A34 C4:C33 E4:E34 G4:G33 I4:I34 K4:K34 A40:A68 E40:E69 I40:I69 G40:G70 K40:K70 C40:C70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MK57"/>
  <sheetViews>
    <sheetView zoomScaleNormal="100" workbookViewId="0">
      <pane ySplit="7" topLeftCell="A8" activePane="bottomLeft" state="frozen"/>
      <selection activeCell="F10" sqref="F10"/>
      <selection pane="bottomLeft" activeCell="G12" sqref="G12"/>
    </sheetView>
  </sheetViews>
  <sheetFormatPr baseColWidth="10" defaultColWidth="9.140625" defaultRowHeight="12.75" x14ac:dyDescent="0.2"/>
  <cols>
    <col min="1" max="1" width="22.85546875" style="12"/>
    <col min="2" max="339" width="5.140625" style="12"/>
    <col min="340" max="1025" width="11.5703125" style="12"/>
    <col min="1026" max="16384" width="9.140625" style="12"/>
  </cols>
  <sheetData>
    <row r="1" spans="1:349" s="54" customFormat="1" x14ac:dyDescent="0.2">
      <c r="G1" s="167" t="s">
        <v>105</v>
      </c>
      <c r="H1" s="167"/>
      <c r="I1" s="167"/>
      <c r="J1" s="167"/>
      <c r="K1" s="167"/>
      <c r="L1" s="167"/>
      <c r="M1" s="167"/>
      <c r="N1" s="167"/>
      <c r="O1" s="167"/>
      <c r="P1" s="167"/>
      <c r="Q1" s="167"/>
      <c r="R1" s="167"/>
      <c r="S1" s="167"/>
      <c r="T1" s="167"/>
      <c r="U1" s="167"/>
      <c r="V1" s="167"/>
      <c r="W1" s="167"/>
      <c r="X1" s="167"/>
    </row>
    <row r="2" spans="1:349" s="54" customFormat="1" x14ac:dyDescent="0.2">
      <c r="A2" s="71" t="s">
        <v>106</v>
      </c>
      <c r="B2" s="168">
        <f>Configuration!B17</f>
        <v>42615</v>
      </c>
      <c r="C2" s="168"/>
      <c r="D2" s="168"/>
      <c r="G2" s="167"/>
      <c r="H2" s="167"/>
      <c r="I2" s="167"/>
      <c r="J2" s="167"/>
      <c r="K2" s="167"/>
      <c r="L2" s="167"/>
      <c r="M2" s="167"/>
      <c r="N2" s="167"/>
      <c r="O2" s="167"/>
      <c r="P2" s="167"/>
      <c r="Q2" s="167"/>
      <c r="R2" s="167"/>
      <c r="S2" s="167"/>
      <c r="T2" s="167"/>
      <c r="U2" s="167"/>
      <c r="V2" s="167"/>
      <c r="W2" s="167"/>
      <c r="X2" s="167"/>
    </row>
    <row r="3" spans="1:349" s="54" customFormat="1" x14ac:dyDescent="0.2">
      <c r="G3" s="167"/>
      <c r="H3" s="167"/>
      <c r="I3" s="167"/>
      <c r="J3" s="167"/>
      <c r="K3" s="167"/>
      <c r="L3" s="167"/>
      <c r="M3" s="167"/>
      <c r="N3" s="167"/>
      <c r="O3" s="167"/>
      <c r="P3" s="167"/>
      <c r="Q3" s="167"/>
      <c r="R3" s="167"/>
      <c r="S3" s="167"/>
      <c r="T3" s="167"/>
      <c r="U3" s="167"/>
      <c r="V3" s="167"/>
      <c r="W3" s="167"/>
      <c r="X3" s="167"/>
    </row>
    <row r="4" spans="1:349" s="72" customFormat="1" ht="64.7" customHeight="1" x14ac:dyDescent="0.2">
      <c r="B4" s="72" t="str">
        <f>VLOOKUP(B5,Configuration!$L$7:$M$18,2)</f>
        <v>septembre</v>
      </c>
      <c r="C4" s="72" t="str">
        <f>IF(C5="","",VLOOKUP(C5,Configuration!$L$7:$M$18,2))</f>
        <v/>
      </c>
      <c r="D4" s="72" t="str">
        <f>IF(D5="","",VLOOKUP(D5,Configuration!$L$7:$M$18,2))</f>
        <v/>
      </c>
      <c r="E4" s="72" t="str">
        <f>IF(E5="","",VLOOKUP(E5,Configuration!$L$7:$M$18,2))</f>
        <v/>
      </c>
      <c r="F4" s="72" t="str">
        <f>IF(F5="","",VLOOKUP(F5,Configuration!$L$7:$M$18,2))</f>
        <v/>
      </c>
      <c r="G4" s="72" t="str">
        <f>IF(G5="","",VLOOKUP(G5,Configuration!$L$7:$M$18,2))</f>
        <v/>
      </c>
      <c r="H4" s="72" t="str">
        <f>IF(H5="","",VLOOKUP(H5,Configuration!$L$7:$M$18,2))</f>
        <v/>
      </c>
      <c r="I4" s="72" t="str">
        <f>IF(I5="","",VLOOKUP(I5,Configuration!$L$7:$M$18,2))</f>
        <v/>
      </c>
      <c r="J4" s="72" t="str">
        <f>IF(J5="","",VLOOKUP(J5,Configuration!$L$7:$M$18,2))</f>
        <v/>
      </c>
      <c r="K4" s="72" t="str">
        <f>IF(K5="","",VLOOKUP(K5,Configuration!$L$7:$M$18,2))</f>
        <v/>
      </c>
      <c r="L4" s="72" t="str">
        <f>IF(L5="","",VLOOKUP(L5,Configuration!$L$7:$M$18,2))</f>
        <v/>
      </c>
      <c r="M4" s="72" t="str">
        <f>IF(M5="","",VLOOKUP(M5,Configuration!$L$7:$M$18,2))</f>
        <v/>
      </c>
      <c r="N4" s="72" t="str">
        <f>IF(N5="","",VLOOKUP(N5,Configuration!$L$7:$M$18,2))</f>
        <v/>
      </c>
      <c r="O4" s="72" t="str">
        <f>IF(O5="","",VLOOKUP(O5,Configuration!$L$7:$M$18,2))</f>
        <v/>
      </c>
      <c r="P4" s="72" t="str">
        <f>IF(P5="","",VLOOKUP(P5,Configuration!$L$7:$M$18,2))</f>
        <v/>
      </c>
      <c r="Q4" s="72" t="str">
        <f>IF(Q5="","",VLOOKUP(Q5,Configuration!$L$7:$M$18,2))</f>
        <v/>
      </c>
      <c r="R4" s="72" t="str">
        <f>IF(R5="","",VLOOKUP(R5,Configuration!$L$7:$M$18,2))</f>
        <v/>
      </c>
      <c r="S4" s="72" t="str">
        <f>IF(S5="","",VLOOKUP(S5,Configuration!$L$7:$M$18,2))</f>
        <v/>
      </c>
      <c r="T4" s="72" t="str">
        <f>IF(T5="","",VLOOKUP(T5,Configuration!$L$7:$M$18,2))</f>
        <v/>
      </c>
      <c r="U4" s="72" t="str">
        <f>IF(U5="","",VLOOKUP(U5,Configuration!$L$7:$M$18,2))</f>
        <v/>
      </c>
      <c r="V4" s="72" t="str">
        <f>IF(V5="","",VLOOKUP(V5,Configuration!$L$7:$M$18,2))</f>
        <v/>
      </c>
      <c r="W4" s="72" t="str">
        <f>IF(W5="","",VLOOKUP(W5,Configuration!$L$7:$M$18,2))</f>
        <v/>
      </c>
      <c r="X4" s="72" t="str">
        <f>IF(X5="","",VLOOKUP(X5,Configuration!$L$7:$M$18,2))</f>
        <v/>
      </c>
      <c r="Y4" s="72" t="str">
        <f>IF(Y5="","",VLOOKUP(Y5,Configuration!$L$7:$M$18,2))</f>
        <v/>
      </c>
      <c r="Z4" s="72" t="str">
        <f>IF(Z5="","",VLOOKUP(Z5,Configuration!$L$7:$M$18,2))</f>
        <v/>
      </c>
      <c r="AA4" s="72" t="str">
        <f>IF(AA5="","",VLOOKUP(AA5,Configuration!$L$7:$M$18,2))</f>
        <v/>
      </c>
      <c r="AB4" s="72" t="str">
        <f>IF(AB5="","",VLOOKUP(AB5,Configuration!$L$7:$M$18,2))</f>
        <v/>
      </c>
      <c r="AC4" s="72" t="str">
        <f>IF(AC5="","",VLOOKUP(AC5,Configuration!$L$7:$M$18,2))</f>
        <v/>
      </c>
      <c r="AD4" s="72" t="str">
        <f>IF(AD5="","",VLOOKUP(AD5,Configuration!$L$7:$M$18,2))</f>
        <v/>
      </c>
      <c r="AE4" s="72" t="str">
        <f>IF(AE5="","",VLOOKUP(AE5,Configuration!$L$7:$M$18,2))</f>
        <v>octobre</v>
      </c>
      <c r="AF4" s="72" t="str">
        <f>IF(AF5="","",VLOOKUP(AF5,Configuration!$L$7:$M$18,2))</f>
        <v/>
      </c>
      <c r="AG4" s="72" t="str">
        <f>IF(AG5="","",VLOOKUP(AG5,Configuration!$L$7:$M$18,2))</f>
        <v/>
      </c>
      <c r="AH4" s="72" t="str">
        <f>IF(AH5="","",VLOOKUP(AH5,Configuration!$L$7:$M$18,2))</f>
        <v/>
      </c>
      <c r="AI4" s="72" t="str">
        <f>IF(AI5="","",VLOOKUP(AI5,Configuration!$L$7:$M$18,2))</f>
        <v/>
      </c>
      <c r="AJ4" s="72" t="str">
        <f>IF(AJ5="","",VLOOKUP(AJ5,Configuration!$L$7:$M$18,2))</f>
        <v/>
      </c>
      <c r="AK4" s="72" t="str">
        <f>IF(AK5="","",VLOOKUP(AK5,Configuration!$L$7:$M$18,2))</f>
        <v/>
      </c>
      <c r="AL4" s="72" t="str">
        <f>IF(AL5="","",VLOOKUP(AL5,Configuration!$L$7:$M$18,2))</f>
        <v/>
      </c>
      <c r="AM4" s="72" t="str">
        <f>IF(AM5="","",VLOOKUP(AM5,Configuration!$L$7:$M$18,2))</f>
        <v/>
      </c>
      <c r="AN4" s="72" t="str">
        <f>IF(AN5="","",VLOOKUP(AN5,Configuration!$L$7:$M$18,2))</f>
        <v/>
      </c>
      <c r="AO4" s="72" t="str">
        <f>IF(AO5="","",VLOOKUP(AO5,Configuration!$L$7:$M$18,2))</f>
        <v/>
      </c>
      <c r="AP4" s="72" t="str">
        <f>IF(AP5="","",VLOOKUP(AP5,Configuration!$L$7:$M$18,2))</f>
        <v/>
      </c>
      <c r="AQ4" s="72" t="str">
        <f>IF(AQ5="","",VLOOKUP(AQ5,Configuration!$L$7:$M$18,2))</f>
        <v/>
      </c>
      <c r="AR4" s="72" t="str">
        <f>IF(AR5="","",VLOOKUP(AR5,Configuration!$L$7:$M$18,2))</f>
        <v/>
      </c>
      <c r="AS4" s="72" t="str">
        <f>IF(AS5="","",VLOOKUP(AS5,Configuration!$L$7:$M$18,2))</f>
        <v/>
      </c>
      <c r="AT4" s="72" t="str">
        <f>IF(AT5="","",VLOOKUP(AT5,Configuration!$L$7:$M$18,2))</f>
        <v/>
      </c>
      <c r="AU4" s="72" t="str">
        <f>IF(AU5="","",VLOOKUP(AU5,Configuration!$L$7:$M$18,2))</f>
        <v/>
      </c>
      <c r="AV4" s="72" t="str">
        <f>IF(AV5="","",VLOOKUP(AV5,Configuration!$L$7:$M$18,2))</f>
        <v/>
      </c>
      <c r="AW4" s="72" t="str">
        <f>IF(AW5="","",VLOOKUP(AW5,Configuration!$L$7:$M$18,2))</f>
        <v/>
      </c>
      <c r="AX4" s="72" t="str">
        <f>IF(AX5="","",VLOOKUP(AX5,Configuration!$L$7:$M$18,2))</f>
        <v/>
      </c>
      <c r="AY4" s="72" t="str">
        <f>IF(AY5="","",VLOOKUP(AY5,Configuration!$L$7:$M$18,2))</f>
        <v/>
      </c>
      <c r="AZ4" s="72" t="str">
        <f>IF(AZ5="","",VLOOKUP(AZ5,Configuration!$L$7:$M$18,2))</f>
        <v/>
      </c>
      <c r="BA4" s="72" t="str">
        <f>IF(BA5="","",VLOOKUP(BA5,Configuration!$L$7:$M$18,2))</f>
        <v/>
      </c>
      <c r="BB4" s="72" t="str">
        <f>IF(BB5="","",VLOOKUP(BB5,Configuration!$L$7:$M$18,2))</f>
        <v/>
      </c>
      <c r="BC4" s="72" t="str">
        <f>IF(BC5="","",VLOOKUP(BC5,Configuration!$L$7:$M$18,2))</f>
        <v/>
      </c>
      <c r="BD4" s="72" t="str">
        <f>IF(BD5="","",VLOOKUP(BD5,Configuration!$L$7:$M$18,2))</f>
        <v/>
      </c>
      <c r="BE4" s="72" t="str">
        <f>IF(BE5="","",VLOOKUP(BE5,Configuration!$L$7:$M$18,2))</f>
        <v/>
      </c>
      <c r="BF4" s="72" t="str">
        <f>IF(BF5="","",VLOOKUP(BF5,Configuration!$L$7:$M$18,2))</f>
        <v/>
      </c>
      <c r="BG4" s="72" t="str">
        <f>IF(BG5="","",VLOOKUP(BG5,Configuration!$L$7:$M$18,2))</f>
        <v/>
      </c>
      <c r="BH4" s="72" t="str">
        <f>IF(BH5="","",VLOOKUP(BH5,Configuration!$L$7:$M$18,2))</f>
        <v/>
      </c>
      <c r="BI4" s="72" t="str">
        <f>IF(BI5="","",VLOOKUP(BI5,Configuration!$L$7:$M$18,2))</f>
        <v/>
      </c>
      <c r="BJ4" s="72" t="str">
        <f>IF(BJ5="","",VLOOKUP(BJ5,Configuration!$L$7:$M$18,2))</f>
        <v>novembre</v>
      </c>
      <c r="BK4" s="72" t="str">
        <f>IF(BK5="","",VLOOKUP(BK5,Configuration!$L$7:$M$18,2))</f>
        <v/>
      </c>
      <c r="BL4" s="72" t="str">
        <f>IF(BL5="","",VLOOKUP(BL5,Configuration!$L$7:$M$18,2))</f>
        <v/>
      </c>
      <c r="BM4" s="72" t="str">
        <f>IF(BM5="","",VLOOKUP(BM5,Configuration!$L$7:$M$18,2))</f>
        <v/>
      </c>
      <c r="BN4" s="72" t="str">
        <f>IF(BN5="","",VLOOKUP(BN5,Configuration!$L$7:$M$18,2))</f>
        <v/>
      </c>
      <c r="BO4" s="72" t="str">
        <f>IF(BO5="","",VLOOKUP(BO5,Configuration!$L$7:$M$18,2))</f>
        <v/>
      </c>
      <c r="BP4" s="72" t="str">
        <f>IF(BP5="","",VLOOKUP(BP5,Configuration!$L$7:$M$18,2))</f>
        <v/>
      </c>
      <c r="BQ4" s="72" t="str">
        <f>IF(BQ5="","",VLOOKUP(BQ5,Configuration!$L$7:$M$18,2))</f>
        <v/>
      </c>
      <c r="BR4" s="72" t="str">
        <f>IF(BR5="","",VLOOKUP(BR5,Configuration!$L$7:$M$18,2))</f>
        <v/>
      </c>
      <c r="BS4" s="72" t="str">
        <f>IF(BS5="","",VLOOKUP(BS5,Configuration!$L$7:$M$18,2))</f>
        <v/>
      </c>
      <c r="BT4" s="72" t="str">
        <f>IF(BT5="","",VLOOKUP(BT5,Configuration!$L$7:$M$18,2))</f>
        <v/>
      </c>
      <c r="BU4" s="72" t="str">
        <f>IF(BU5="","",VLOOKUP(BU5,Configuration!$L$7:$M$18,2))</f>
        <v/>
      </c>
      <c r="BV4" s="72" t="str">
        <f>IF(BV5="","",VLOOKUP(BV5,Configuration!$L$7:$M$18,2))</f>
        <v/>
      </c>
      <c r="BW4" s="72" t="str">
        <f>IF(BW5="","",VLOOKUP(BW5,Configuration!$L$7:$M$18,2))</f>
        <v/>
      </c>
      <c r="BX4" s="72" t="str">
        <f>IF(BX5="","",VLOOKUP(BX5,Configuration!$L$7:$M$18,2))</f>
        <v/>
      </c>
      <c r="BY4" s="72" t="str">
        <f>IF(BY5="","",VLOOKUP(BY5,Configuration!$L$7:$M$18,2))</f>
        <v/>
      </c>
      <c r="BZ4" s="72" t="str">
        <f>IF(BZ5="","",VLOOKUP(BZ5,Configuration!$L$7:$M$18,2))</f>
        <v/>
      </c>
      <c r="CA4" s="72" t="str">
        <f>IF(CA5="","",VLOOKUP(CA5,Configuration!$L$7:$M$18,2))</f>
        <v/>
      </c>
      <c r="CB4" s="72" t="str">
        <f>IF(CB5="","",VLOOKUP(CB5,Configuration!$L$7:$M$18,2))</f>
        <v/>
      </c>
      <c r="CC4" s="72" t="str">
        <f>IF(CC5="","",VLOOKUP(CC5,Configuration!$L$7:$M$18,2))</f>
        <v/>
      </c>
      <c r="CD4" s="72" t="str">
        <f>IF(CD5="","",VLOOKUP(CD5,Configuration!$L$7:$M$18,2))</f>
        <v/>
      </c>
      <c r="CE4" s="72" t="str">
        <f>IF(CE5="","",VLOOKUP(CE5,Configuration!$L$7:$M$18,2))</f>
        <v/>
      </c>
      <c r="CF4" s="72" t="str">
        <f>IF(CF5="","",VLOOKUP(CF5,Configuration!$L$7:$M$18,2))</f>
        <v/>
      </c>
      <c r="CG4" s="72" t="str">
        <f>IF(CG5="","",VLOOKUP(CG5,Configuration!$L$7:$M$18,2))</f>
        <v/>
      </c>
      <c r="CH4" s="72" t="str">
        <f>IF(CH5="","",VLOOKUP(CH5,Configuration!$L$7:$M$18,2))</f>
        <v/>
      </c>
      <c r="CI4" s="72" t="str">
        <f>IF(CI5="","",VLOOKUP(CI5,Configuration!$L$7:$M$18,2))</f>
        <v/>
      </c>
      <c r="CJ4" s="72" t="str">
        <f>IF(CJ5="","",VLOOKUP(CJ5,Configuration!$L$7:$M$18,2))</f>
        <v/>
      </c>
      <c r="CK4" s="72" t="str">
        <f>IF(CK5="","",VLOOKUP(CK5,Configuration!$L$7:$M$18,2))</f>
        <v/>
      </c>
      <c r="CL4" s="72" t="str">
        <f>IF(CL5="","",VLOOKUP(CL5,Configuration!$L$7:$M$18,2))</f>
        <v/>
      </c>
      <c r="CM4" s="72" t="str">
        <f>IF(CM5="","",VLOOKUP(CM5,Configuration!$L$7:$M$18,2))</f>
        <v/>
      </c>
      <c r="CN4" s="72" t="str">
        <f>IF(CN5="","",VLOOKUP(CN5,Configuration!$L$7:$M$18,2))</f>
        <v>décembre</v>
      </c>
      <c r="CO4" s="72" t="str">
        <f>IF(CO5="","",VLOOKUP(CO5,Configuration!$L$7:$M$18,2))</f>
        <v/>
      </c>
      <c r="CP4" s="72" t="str">
        <f>IF(CP5="","",VLOOKUP(CP5,Configuration!$L$7:$M$18,2))</f>
        <v/>
      </c>
      <c r="CQ4" s="72" t="str">
        <f>IF(CQ5="","",VLOOKUP(CQ5,Configuration!$L$7:$M$18,2))</f>
        <v/>
      </c>
      <c r="CR4" s="72" t="str">
        <f>IF(CR5="","",VLOOKUP(CR5,Configuration!$L$7:$M$18,2))</f>
        <v/>
      </c>
      <c r="CS4" s="72" t="str">
        <f>IF(CS5="","",VLOOKUP(CS5,Configuration!$L$7:$M$18,2))</f>
        <v/>
      </c>
      <c r="CT4" s="72" t="str">
        <f>IF(CT5="","",VLOOKUP(CT5,Configuration!$L$7:$M$18,2))</f>
        <v/>
      </c>
      <c r="CU4" s="72" t="str">
        <f>IF(CU5="","",VLOOKUP(CU5,Configuration!$L$7:$M$18,2))</f>
        <v/>
      </c>
      <c r="CV4" s="72" t="str">
        <f>IF(CV5="","",VLOOKUP(CV5,Configuration!$L$7:$M$18,2))</f>
        <v/>
      </c>
      <c r="CW4" s="72" t="str">
        <f>IF(CW5="","",VLOOKUP(CW5,Configuration!$L$7:$M$18,2))</f>
        <v/>
      </c>
      <c r="CX4" s="72" t="str">
        <f>IF(CX5="","",VLOOKUP(CX5,Configuration!$L$7:$M$18,2))</f>
        <v/>
      </c>
      <c r="CY4" s="72" t="str">
        <f>IF(CY5="","",VLOOKUP(CY5,Configuration!$L$7:$M$18,2))</f>
        <v/>
      </c>
      <c r="CZ4" s="72" t="str">
        <f>IF(CZ5="","",VLOOKUP(CZ5,Configuration!$L$7:$M$18,2))</f>
        <v/>
      </c>
      <c r="DA4" s="72" t="str">
        <f>IF(DA5="","",VLOOKUP(DA5,Configuration!$L$7:$M$18,2))</f>
        <v/>
      </c>
      <c r="DB4" s="72" t="str">
        <f>IF(DB5="","",VLOOKUP(DB5,Configuration!$L$7:$M$18,2))</f>
        <v/>
      </c>
      <c r="DC4" s="72" t="str">
        <f>IF(DC5="","",VLOOKUP(DC5,Configuration!$L$7:$M$18,2))</f>
        <v/>
      </c>
      <c r="DD4" s="72" t="str">
        <f>IF(DD5="","",VLOOKUP(DD5,Configuration!$L$7:$M$18,2))</f>
        <v/>
      </c>
      <c r="DE4" s="72" t="str">
        <f>IF(DE5="","",VLOOKUP(DE5,Configuration!$L$7:$M$18,2))</f>
        <v/>
      </c>
      <c r="DF4" s="72" t="str">
        <f>IF(DF5="","",VLOOKUP(DF5,Configuration!$L$7:$M$18,2))</f>
        <v/>
      </c>
      <c r="DG4" s="72" t="str">
        <f>IF(DG5="","",VLOOKUP(DG5,Configuration!$L$7:$M$18,2))</f>
        <v/>
      </c>
      <c r="DH4" s="72" t="str">
        <f>IF(DH5="","",VLOOKUP(DH5,Configuration!$L$7:$M$18,2))</f>
        <v/>
      </c>
      <c r="DI4" s="72" t="str">
        <f>IF(DI5="","",VLOOKUP(DI5,Configuration!$L$7:$M$18,2))</f>
        <v/>
      </c>
      <c r="DJ4" s="72" t="str">
        <f>IF(DJ5="","",VLOOKUP(DJ5,Configuration!$L$7:$M$18,2))</f>
        <v/>
      </c>
      <c r="DK4" s="72" t="str">
        <f>IF(DK5="","",VLOOKUP(DK5,Configuration!$L$7:$M$18,2))</f>
        <v/>
      </c>
      <c r="DL4" s="72" t="str">
        <f>IF(DL5="","",VLOOKUP(DL5,Configuration!$L$7:$M$18,2))</f>
        <v/>
      </c>
      <c r="DM4" s="72" t="str">
        <f>IF(DM5="","",VLOOKUP(DM5,Configuration!$L$7:$M$18,2))</f>
        <v/>
      </c>
      <c r="DN4" s="72" t="str">
        <f>IF(DN5="","",VLOOKUP(DN5,Configuration!$L$7:$M$18,2))</f>
        <v/>
      </c>
      <c r="DO4" s="72" t="str">
        <f>IF(DO5="","",VLOOKUP(DO5,Configuration!$L$7:$M$18,2))</f>
        <v/>
      </c>
      <c r="DP4" s="72" t="str">
        <f>IF(DP5="","",VLOOKUP(DP5,Configuration!$L$7:$M$18,2))</f>
        <v/>
      </c>
      <c r="DQ4" s="72" t="str">
        <f>IF(DQ5="","",VLOOKUP(DQ5,Configuration!$L$7:$M$18,2))</f>
        <v/>
      </c>
      <c r="DR4" s="72" t="str">
        <f>IF(DR5="","",VLOOKUP(DR5,Configuration!$L$7:$M$18,2))</f>
        <v/>
      </c>
      <c r="DS4" s="72" t="str">
        <f>IF(DS5="","",VLOOKUP(DS5,Configuration!$L$7:$M$18,2))</f>
        <v>Janvier</v>
      </c>
      <c r="DT4" s="72" t="str">
        <f>IF(DT5="","",VLOOKUP(DT5,Configuration!$L$7:$M$18,2))</f>
        <v/>
      </c>
      <c r="DU4" s="72" t="str">
        <f>IF(DU5="","",VLOOKUP(DU5,Configuration!$L$7:$M$18,2))</f>
        <v/>
      </c>
      <c r="DV4" s="72" t="str">
        <f>IF(DV5="","",VLOOKUP(DV5,Configuration!$L$7:$M$18,2))</f>
        <v/>
      </c>
      <c r="DW4" s="72" t="str">
        <f>IF(DW5="","",VLOOKUP(DW5,Configuration!$L$7:$M$18,2))</f>
        <v/>
      </c>
      <c r="DX4" s="72" t="str">
        <f>IF(DX5="","",VLOOKUP(DX5,Configuration!$L$7:$M$18,2))</f>
        <v/>
      </c>
      <c r="DY4" s="72" t="str">
        <f>IF(DY5="","",VLOOKUP(DY5,Configuration!$L$7:$M$18,2))</f>
        <v/>
      </c>
      <c r="DZ4" s="72" t="str">
        <f>IF(DZ5="","",VLOOKUP(DZ5,Configuration!$L$7:$M$18,2))</f>
        <v/>
      </c>
      <c r="EA4" s="72" t="str">
        <f>IF(EA5="","",VLOOKUP(EA5,Configuration!$L$7:$M$18,2))</f>
        <v/>
      </c>
      <c r="EB4" s="72" t="str">
        <f>IF(EB5="","",VLOOKUP(EB5,Configuration!$L$7:$M$18,2))</f>
        <v/>
      </c>
      <c r="EC4" s="72" t="str">
        <f>IF(EC5="","",VLOOKUP(EC5,Configuration!$L$7:$M$18,2))</f>
        <v/>
      </c>
      <c r="ED4" s="72" t="str">
        <f>IF(ED5="","",VLOOKUP(ED5,Configuration!$L$7:$M$18,2))</f>
        <v/>
      </c>
      <c r="EE4" s="72" t="str">
        <f>IF(EE5="","",VLOOKUP(EE5,Configuration!$L$7:$M$18,2))</f>
        <v/>
      </c>
      <c r="EF4" s="72" t="str">
        <f>IF(EF5="","",VLOOKUP(EF5,Configuration!$L$7:$M$18,2))</f>
        <v/>
      </c>
      <c r="EG4" s="72" t="str">
        <f>IF(EG5="","",VLOOKUP(EG5,Configuration!$L$7:$M$18,2))</f>
        <v/>
      </c>
      <c r="EH4" s="72" t="str">
        <f>IF(EH5="","",VLOOKUP(EH5,Configuration!$L$7:$M$18,2))</f>
        <v/>
      </c>
      <c r="EI4" s="72" t="str">
        <f>IF(EI5="","",VLOOKUP(EI5,Configuration!$L$7:$M$18,2))</f>
        <v/>
      </c>
      <c r="EJ4" s="72" t="str">
        <f>IF(EJ5="","",VLOOKUP(EJ5,Configuration!$L$7:$M$18,2))</f>
        <v/>
      </c>
      <c r="EK4" s="72" t="str">
        <f>IF(EK5="","",VLOOKUP(EK5,Configuration!$L$7:$M$18,2))</f>
        <v/>
      </c>
      <c r="EL4" s="72" t="str">
        <f>IF(EL5="","",VLOOKUP(EL5,Configuration!$L$7:$M$18,2))</f>
        <v/>
      </c>
      <c r="EM4" s="72" t="str">
        <f>IF(EM5="","",VLOOKUP(EM5,Configuration!$L$7:$M$18,2))</f>
        <v/>
      </c>
      <c r="EN4" s="72" t="str">
        <f>IF(EN5="","",VLOOKUP(EN5,Configuration!$L$7:$M$18,2))</f>
        <v/>
      </c>
      <c r="EO4" s="72" t="str">
        <f>IF(EO5="","",VLOOKUP(EO5,Configuration!$L$7:$M$18,2))</f>
        <v/>
      </c>
      <c r="EP4" s="72" t="str">
        <f>IF(EP5="","",VLOOKUP(EP5,Configuration!$L$7:$M$18,2))</f>
        <v/>
      </c>
      <c r="EQ4" s="72" t="str">
        <f>IF(EQ5="","",VLOOKUP(EQ5,Configuration!$L$7:$M$18,2))</f>
        <v/>
      </c>
      <c r="ER4" s="72" t="str">
        <f>IF(ER5="","",VLOOKUP(ER5,Configuration!$L$7:$M$18,2))</f>
        <v/>
      </c>
      <c r="ES4" s="72" t="str">
        <f>IF(ES5="","",VLOOKUP(ES5,Configuration!$L$7:$M$18,2))</f>
        <v/>
      </c>
      <c r="ET4" s="72" t="str">
        <f>IF(ET5="","",VLOOKUP(ET5,Configuration!$L$7:$M$18,2))</f>
        <v/>
      </c>
      <c r="EU4" s="72" t="str">
        <f>IF(EU5="","",VLOOKUP(EU5,Configuration!$L$7:$M$18,2))</f>
        <v/>
      </c>
      <c r="EV4" s="72" t="str">
        <f>IF(EV5="","",VLOOKUP(EV5,Configuration!$L$7:$M$18,2))</f>
        <v/>
      </c>
      <c r="EW4" s="72" t="str">
        <f>IF(EW5="","",VLOOKUP(EW5,Configuration!$L$7:$M$18,2))</f>
        <v/>
      </c>
      <c r="EX4" s="72" t="str">
        <f>IF(EX5="","",VLOOKUP(EX5,Configuration!$L$7:$M$18,2))</f>
        <v>février</v>
      </c>
      <c r="EY4" s="72" t="str">
        <f>IF(EY5="","",VLOOKUP(EY5,Configuration!$L$7:$M$18,2))</f>
        <v/>
      </c>
      <c r="EZ4" s="72" t="str">
        <f>IF(EZ5="","",VLOOKUP(EZ5,Configuration!$L$7:$M$18,2))</f>
        <v/>
      </c>
      <c r="FA4" s="72" t="str">
        <f>IF(FA5="","",VLOOKUP(FA5,Configuration!$L$7:$M$18,2))</f>
        <v/>
      </c>
      <c r="FB4" s="72" t="str">
        <f>IF(FB5="","",VLOOKUP(FB5,Configuration!$L$7:$M$18,2))</f>
        <v/>
      </c>
      <c r="FC4" s="72" t="str">
        <f>IF(FC5="","",VLOOKUP(FC5,Configuration!$L$7:$M$18,2))</f>
        <v/>
      </c>
      <c r="FD4" s="72" t="str">
        <f>IF(FD5="","",VLOOKUP(FD5,Configuration!$L$7:$M$18,2))</f>
        <v/>
      </c>
      <c r="FE4" s="72" t="str">
        <f>IF(FE5="","",VLOOKUP(FE5,Configuration!$L$7:$M$18,2))</f>
        <v/>
      </c>
      <c r="FF4" s="72" t="str">
        <f>IF(FF5="","",VLOOKUP(FF5,Configuration!$L$7:$M$18,2))</f>
        <v/>
      </c>
      <c r="FG4" s="72" t="str">
        <f>IF(FG5="","",VLOOKUP(FG5,Configuration!$L$7:$M$18,2))</f>
        <v/>
      </c>
      <c r="FH4" s="72" t="str">
        <f>IF(FH5="","",VLOOKUP(FH5,Configuration!$L$7:$M$18,2))</f>
        <v/>
      </c>
      <c r="FI4" s="72" t="str">
        <f>IF(FI5="","",VLOOKUP(FI5,Configuration!$L$7:$M$18,2))</f>
        <v/>
      </c>
      <c r="FJ4" s="72" t="str">
        <f>IF(FJ5="","",VLOOKUP(FJ5,Configuration!$L$7:$M$18,2))</f>
        <v/>
      </c>
      <c r="FK4" s="72" t="str">
        <f>IF(FK5="","",VLOOKUP(FK5,Configuration!$L$7:$M$18,2))</f>
        <v/>
      </c>
      <c r="FL4" s="72" t="str">
        <f>IF(FL5="","",VLOOKUP(FL5,Configuration!$L$7:$M$18,2))</f>
        <v/>
      </c>
      <c r="FM4" s="72" t="str">
        <f>IF(FM5="","",VLOOKUP(FM5,Configuration!$L$7:$M$18,2))</f>
        <v/>
      </c>
      <c r="FN4" s="72" t="str">
        <f>IF(FN5="","",VLOOKUP(FN5,Configuration!$L$7:$M$18,2))</f>
        <v/>
      </c>
      <c r="FO4" s="72" t="str">
        <f>IF(FO5="","",VLOOKUP(FO5,Configuration!$L$7:$M$18,2))</f>
        <v/>
      </c>
      <c r="FP4" s="72" t="str">
        <f>IF(FP5="","",VLOOKUP(FP5,Configuration!$L$7:$M$18,2))</f>
        <v/>
      </c>
      <c r="FQ4" s="72" t="str">
        <f>IF(FQ5="","",VLOOKUP(FQ5,Configuration!$L$7:$M$18,2))</f>
        <v/>
      </c>
      <c r="FR4" s="72" t="str">
        <f>IF(FR5="","",VLOOKUP(FR5,Configuration!$L$7:$M$18,2))</f>
        <v/>
      </c>
      <c r="FS4" s="72" t="str">
        <f>IF(FS5="","",VLOOKUP(FS5,Configuration!$L$7:$M$18,2))</f>
        <v/>
      </c>
      <c r="FT4" s="72" t="str">
        <f>IF(FT5="","",VLOOKUP(FT5,Configuration!$L$7:$M$18,2))</f>
        <v/>
      </c>
      <c r="FU4" s="72" t="str">
        <f>IF(FU5="","",VLOOKUP(FU5,Configuration!$L$7:$M$18,2))</f>
        <v/>
      </c>
      <c r="FV4" s="72" t="str">
        <f>IF(FV5="","",VLOOKUP(FV5,Configuration!$L$7:$M$18,2))</f>
        <v/>
      </c>
      <c r="FW4" s="72" t="str">
        <f>IF(FW5="","",VLOOKUP(FW5,Configuration!$L$7:$M$18,2))</f>
        <v/>
      </c>
      <c r="FX4" s="72" t="str">
        <f>IF(FX5="","",VLOOKUP(FX5,Configuration!$L$7:$M$18,2))</f>
        <v/>
      </c>
      <c r="FY4" s="72" t="str">
        <f>IF(FY5="","",VLOOKUP(FY5,Configuration!$L$7:$M$18,2))</f>
        <v/>
      </c>
      <c r="FZ4" s="72" t="str">
        <f>IF(FZ5="","",VLOOKUP(FZ5,Configuration!$L$7:$M$18,2))</f>
        <v>mars</v>
      </c>
      <c r="GA4" s="72" t="str">
        <f>IF(GA5="","",VLOOKUP(GA5,Configuration!$L$7:$M$18,2))</f>
        <v/>
      </c>
      <c r="GB4" s="72" t="str">
        <f>IF(GB5="","",VLOOKUP(GB5,Configuration!$L$7:$M$18,2))</f>
        <v/>
      </c>
      <c r="GC4" s="72" t="str">
        <f>IF(GC5="","",VLOOKUP(GC5,Configuration!$L$7:$M$18,2))</f>
        <v/>
      </c>
      <c r="GD4" s="72" t="str">
        <f>IF(GD5="","",VLOOKUP(GD5,Configuration!$L$7:$M$18,2))</f>
        <v/>
      </c>
      <c r="GE4" s="72" t="str">
        <f>IF(GE5="","",VLOOKUP(GE5,Configuration!$L$7:$M$18,2))</f>
        <v/>
      </c>
      <c r="GF4" s="72" t="str">
        <f>IF(GF5="","",VLOOKUP(GF5,Configuration!$L$7:$M$18,2))</f>
        <v/>
      </c>
      <c r="GG4" s="72" t="str">
        <f>IF(GG5="","",VLOOKUP(GG5,Configuration!$L$7:$M$18,2))</f>
        <v/>
      </c>
      <c r="GH4" s="72" t="str">
        <f>IF(GH5="","",VLOOKUP(GH5,Configuration!$L$7:$M$18,2))</f>
        <v/>
      </c>
      <c r="GI4" s="72" t="str">
        <f>IF(GI5="","",VLOOKUP(GI5,Configuration!$L$7:$M$18,2))</f>
        <v/>
      </c>
      <c r="GJ4" s="72" t="str">
        <f>IF(GJ5="","",VLOOKUP(GJ5,Configuration!$L$7:$M$18,2))</f>
        <v/>
      </c>
      <c r="GK4" s="72" t="str">
        <f>IF(GK5="","",VLOOKUP(GK5,Configuration!$L$7:$M$18,2))</f>
        <v/>
      </c>
      <c r="GL4" s="72" t="str">
        <f>IF(GL5="","",VLOOKUP(GL5,Configuration!$L$7:$M$18,2))</f>
        <v/>
      </c>
      <c r="GM4" s="72" t="str">
        <f>IF(GM5="","",VLOOKUP(GM5,Configuration!$L$7:$M$18,2))</f>
        <v/>
      </c>
      <c r="GN4" s="72" t="str">
        <f>IF(GN5="","",VLOOKUP(GN5,Configuration!$L$7:$M$18,2))</f>
        <v/>
      </c>
      <c r="GO4" s="72" t="str">
        <f>IF(GO5="","",VLOOKUP(GO5,Configuration!$L$7:$M$18,2))</f>
        <v/>
      </c>
      <c r="GP4" s="72" t="str">
        <f>IF(GP5="","",VLOOKUP(GP5,Configuration!$L$7:$M$18,2))</f>
        <v/>
      </c>
      <c r="GQ4" s="72" t="str">
        <f>IF(GQ5="","",VLOOKUP(GQ5,Configuration!$L$7:$M$18,2))</f>
        <v/>
      </c>
      <c r="GR4" s="72" t="str">
        <f>IF(GR5="","",VLOOKUP(GR5,Configuration!$L$7:$M$18,2))</f>
        <v/>
      </c>
      <c r="GS4" s="72" t="str">
        <f>IF(GS5="","",VLOOKUP(GS5,Configuration!$L$7:$M$18,2))</f>
        <v/>
      </c>
      <c r="GT4" s="72" t="str">
        <f>IF(GT5="","",VLOOKUP(GT5,Configuration!$L$7:$M$18,2))</f>
        <v/>
      </c>
      <c r="GU4" s="72" t="str">
        <f>IF(GU5="","",VLOOKUP(GU5,Configuration!$L$7:$M$18,2))</f>
        <v/>
      </c>
      <c r="GV4" s="72" t="str">
        <f>IF(GV5="","",VLOOKUP(GV5,Configuration!$L$7:$M$18,2))</f>
        <v/>
      </c>
      <c r="GW4" s="72" t="str">
        <f>IF(GW5="","",VLOOKUP(GW5,Configuration!$L$7:$M$18,2))</f>
        <v/>
      </c>
      <c r="GX4" s="72" t="str">
        <f>IF(GX5="","",VLOOKUP(GX5,Configuration!$L$7:$M$18,2))</f>
        <v/>
      </c>
      <c r="GY4" s="72" t="str">
        <f>IF(GY5="","",VLOOKUP(GY5,Configuration!$L$7:$M$18,2))</f>
        <v/>
      </c>
      <c r="GZ4" s="72" t="str">
        <f>IF(GZ5="","",VLOOKUP(GZ5,Configuration!$L$7:$M$18,2))</f>
        <v/>
      </c>
      <c r="HA4" s="72" t="str">
        <f>IF(HA5="","",VLOOKUP(HA5,Configuration!$L$7:$M$18,2))</f>
        <v/>
      </c>
      <c r="HB4" s="72" t="str">
        <f>IF(HB5="","",VLOOKUP(HB5,Configuration!$L$7:$M$18,2))</f>
        <v/>
      </c>
      <c r="HC4" s="72" t="str">
        <f>IF(HC5="","",VLOOKUP(HC5,Configuration!$L$7:$M$18,2))</f>
        <v/>
      </c>
      <c r="HD4" s="72" t="str">
        <f>IF(HD5="","",VLOOKUP(HD5,Configuration!$L$7:$M$18,2))</f>
        <v/>
      </c>
      <c r="HE4" s="72" t="str">
        <f>IF(HE5="","",VLOOKUP(HE5,Configuration!$L$7:$M$18,2))</f>
        <v>avril</v>
      </c>
      <c r="HF4" s="72" t="str">
        <f>IF(HF5="","",VLOOKUP(HF5,Configuration!$L$7:$M$18,2))</f>
        <v/>
      </c>
      <c r="HG4" s="72" t="str">
        <f>IF(HG5="","",VLOOKUP(HG5,Configuration!$L$7:$M$18,2))</f>
        <v/>
      </c>
      <c r="HH4" s="72" t="str">
        <f>IF(HH5="","",VLOOKUP(HH5,Configuration!$L$7:$M$18,2))</f>
        <v/>
      </c>
      <c r="HI4" s="72" t="str">
        <f>IF(HI5="","",VLOOKUP(HI5,Configuration!$L$7:$M$18,2))</f>
        <v/>
      </c>
      <c r="HJ4" s="72" t="str">
        <f>IF(HJ5="","",VLOOKUP(HJ5,Configuration!$L$7:$M$18,2))</f>
        <v/>
      </c>
      <c r="HK4" s="72" t="str">
        <f>IF(HK5="","",VLOOKUP(HK5,Configuration!$L$7:$M$18,2))</f>
        <v/>
      </c>
      <c r="HL4" s="72" t="str">
        <f>IF(HL5="","",VLOOKUP(HL5,Configuration!$L$7:$M$18,2))</f>
        <v/>
      </c>
      <c r="HM4" s="72" t="str">
        <f>IF(HM5="","",VLOOKUP(HM5,Configuration!$L$7:$M$18,2))</f>
        <v/>
      </c>
      <c r="HN4" s="72" t="str">
        <f>IF(HN5="","",VLOOKUP(HN5,Configuration!$L$7:$M$18,2))</f>
        <v/>
      </c>
      <c r="HO4" s="72" t="str">
        <f>IF(HO5="","",VLOOKUP(HO5,Configuration!$L$7:$M$18,2))</f>
        <v/>
      </c>
      <c r="HP4" s="72" t="str">
        <f>IF(HP5="","",VLOOKUP(HP5,Configuration!$L$7:$M$18,2))</f>
        <v/>
      </c>
      <c r="HQ4" s="72" t="str">
        <f>IF(HQ5="","",VLOOKUP(HQ5,Configuration!$L$7:$M$18,2))</f>
        <v/>
      </c>
      <c r="HR4" s="72" t="str">
        <f>IF(HR5="","",VLOOKUP(HR5,Configuration!$L$7:$M$18,2))</f>
        <v/>
      </c>
      <c r="HS4" s="72" t="str">
        <f>IF(HS5="","",VLOOKUP(HS5,Configuration!$L$7:$M$18,2))</f>
        <v/>
      </c>
      <c r="HT4" s="72" t="str">
        <f>IF(HT5="","",VLOOKUP(HT5,Configuration!$L$7:$M$18,2))</f>
        <v/>
      </c>
      <c r="HU4" s="72" t="str">
        <f>IF(HU5="","",VLOOKUP(HU5,Configuration!$L$7:$M$18,2))</f>
        <v/>
      </c>
      <c r="HV4" s="72" t="str">
        <f>IF(HV5="","",VLOOKUP(HV5,Configuration!$L$7:$M$18,2))</f>
        <v/>
      </c>
      <c r="HW4" s="72" t="str">
        <f>IF(HW5="","",VLOOKUP(HW5,Configuration!$L$7:$M$18,2))</f>
        <v/>
      </c>
      <c r="HX4" s="72" t="str">
        <f>IF(HX5="","",VLOOKUP(HX5,Configuration!$L$7:$M$18,2))</f>
        <v/>
      </c>
      <c r="HY4" s="72" t="str">
        <f>IF(HY5="","",VLOOKUP(HY5,Configuration!$L$7:$M$18,2))</f>
        <v/>
      </c>
      <c r="HZ4" s="72" t="str">
        <f>IF(HZ5="","",VLOOKUP(HZ5,Configuration!$L$7:$M$18,2))</f>
        <v/>
      </c>
      <c r="IA4" s="72" t="str">
        <f>IF(IA5="","",VLOOKUP(IA5,Configuration!$L$7:$M$18,2))</f>
        <v/>
      </c>
      <c r="IB4" s="72" t="str">
        <f>IF(IB5="","",VLOOKUP(IB5,Configuration!$L$7:$M$18,2))</f>
        <v/>
      </c>
      <c r="IC4" s="72" t="str">
        <f>IF(IC5="","",VLOOKUP(IC5,Configuration!$L$7:$M$18,2))</f>
        <v/>
      </c>
      <c r="ID4" s="72" t="str">
        <f>IF(ID5="","",VLOOKUP(ID5,Configuration!$L$7:$M$18,2))</f>
        <v/>
      </c>
      <c r="IE4" s="72" t="str">
        <f>IF(IE5="","",VLOOKUP(IE5,Configuration!$L$7:$M$18,2))</f>
        <v/>
      </c>
      <c r="IF4" s="72" t="str">
        <f>IF(IF5="","",VLOOKUP(IF5,Configuration!$L$7:$M$18,2))</f>
        <v/>
      </c>
      <c r="IG4" s="72" t="str">
        <f>IF(IG5="","",VLOOKUP(IG5,Configuration!$L$7:$M$18,2))</f>
        <v/>
      </c>
      <c r="IH4" s="72" t="str">
        <f>IF(IH5="","",VLOOKUP(IH5,Configuration!$L$7:$M$18,2))</f>
        <v/>
      </c>
      <c r="II4" s="72" t="str">
        <f>IF(II5="","",VLOOKUP(II5,Configuration!$L$7:$M$18,2))</f>
        <v>mai</v>
      </c>
      <c r="IJ4" s="72" t="str">
        <f>IF(IJ5="","",VLOOKUP(IJ5,Configuration!$L$7:$M$18,2))</f>
        <v/>
      </c>
      <c r="IK4" s="72" t="str">
        <f>IF(IK5="","",VLOOKUP(IK5,Configuration!$L$7:$M$18,2))</f>
        <v/>
      </c>
      <c r="IL4" s="72" t="str">
        <f>IF(IL5="","",VLOOKUP(IL5,Configuration!$L$7:$M$18,2))</f>
        <v/>
      </c>
      <c r="IM4" s="72" t="str">
        <f>IF(IM5="","",VLOOKUP(IM5,Configuration!$L$7:$M$18,2))</f>
        <v/>
      </c>
      <c r="IN4" s="72" t="str">
        <f>IF(IN5="","",VLOOKUP(IN5,Configuration!$L$7:$M$18,2))</f>
        <v/>
      </c>
      <c r="IO4" s="72" t="str">
        <f>IF(IO5="","",VLOOKUP(IO5,Configuration!$L$7:$M$18,2))</f>
        <v/>
      </c>
      <c r="IP4" s="72" t="str">
        <f>IF(IP5="","",VLOOKUP(IP5,Configuration!$L$7:$M$18,2))</f>
        <v/>
      </c>
      <c r="IQ4" s="72" t="str">
        <f>IF(IQ5="","",VLOOKUP(IQ5,Configuration!$L$7:$M$18,2))</f>
        <v/>
      </c>
      <c r="IR4" s="72" t="str">
        <f>IF(IR5="","",VLOOKUP(IR5,Configuration!$L$7:$M$18,2))</f>
        <v/>
      </c>
      <c r="IS4" s="72" t="str">
        <f>IF(IS5="","",VLOOKUP(IS5,Configuration!$L$7:$M$18,2))</f>
        <v/>
      </c>
      <c r="IT4" s="72" t="str">
        <f>IF(IT5="","",VLOOKUP(IT5,Configuration!$L$7:$M$18,2))</f>
        <v/>
      </c>
      <c r="IU4" s="72" t="str">
        <f>IF(IU5="","",VLOOKUP(IU5,Configuration!$L$7:$M$18,2))</f>
        <v/>
      </c>
      <c r="IV4" s="72" t="str">
        <f>IF(IV5="","",VLOOKUP(IV5,Configuration!$L$7:$M$18,2))</f>
        <v/>
      </c>
      <c r="IW4" s="72" t="str">
        <f>IF(IW5="","",VLOOKUP(IW5,Configuration!$L$7:$M$18,2))</f>
        <v/>
      </c>
      <c r="IX4" s="72" t="str">
        <f>IF(IX5="","",VLOOKUP(IX5,Configuration!$L$7:$M$18,2))</f>
        <v/>
      </c>
      <c r="IY4" s="72" t="str">
        <f>IF(IY5="","",VLOOKUP(IY5,Configuration!$L$7:$M$18,2))</f>
        <v/>
      </c>
      <c r="IZ4" s="72" t="str">
        <f>IF(IZ5="","",VLOOKUP(IZ5,Configuration!$L$7:$M$18,2))</f>
        <v/>
      </c>
      <c r="JA4" s="72" t="str">
        <f>IF(JA5="","",VLOOKUP(JA5,Configuration!$L$7:$M$18,2))</f>
        <v/>
      </c>
      <c r="JB4" s="72" t="str">
        <f>IF(JB5="","",VLOOKUP(JB5,Configuration!$L$7:$M$18,2))</f>
        <v/>
      </c>
      <c r="JC4" s="72" t="str">
        <f>IF(JC5="","",VLOOKUP(JC5,Configuration!$L$7:$M$18,2))</f>
        <v/>
      </c>
      <c r="JD4" s="72" t="str">
        <f>IF(JD5="","",VLOOKUP(JD5,Configuration!$L$7:$M$18,2))</f>
        <v/>
      </c>
      <c r="JE4" s="72" t="str">
        <f>IF(JE5="","",VLOOKUP(JE5,Configuration!$L$7:$M$18,2))</f>
        <v/>
      </c>
      <c r="JF4" s="72" t="str">
        <f>IF(JF5="","",VLOOKUP(JF5,Configuration!$L$7:$M$18,2))</f>
        <v/>
      </c>
      <c r="JG4" s="72" t="str">
        <f>IF(JG5="","",VLOOKUP(JG5,Configuration!$L$7:$M$18,2))</f>
        <v/>
      </c>
      <c r="JH4" s="72" t="str">
        <f>IF(JH5="","",VLOOKUP(JH5,Configuration!$L$7:$M$18,2))</f>
        <v/>
      </c>
      <c r="JI4" s="72" t="str">
        <f>IF(JI5="","",VLOOKUP(JI5,Configuration!$L$7:$M$18,2))</f>
        <v/>
      </c>
      <c r="JJ4" s="72" t="str">
        <f>IF(JJ5="","",VLOOKUP(JJ5,Configuration!$L$7:$M$18,2))</f>
        <v/>
      </c>
      <c r="JK4" s="72" t="str">
        <f>IF(JK5="","",VLOOKUP(JK5,Configuration!$L$7:$M$18,2))</f>
        <v/>
      </c>
      <c r="JL4" s="72" t="str">
        <f>IF(JL5="","",VLOOKUP(JL5,Configuration!$L$7:$M$18,2))</f>
        <v/>
      </c>
      <c r="JM4" s="72" t="str">
        <f>IF(JM5="","",VLOOKUP(JM5,Configuration!$L$7:$M$18,2))</f>
        <v/>
      </c>
      <c r="JN4" s="72" t="str">
        <f>IF(JN5="","",VLOOKUP(JN5,Configuration!$L$7:$M$18,2))</f>
        <v>juin</v>
      </c>
      <c r="JO4" s="72" t="str">
        <f>IF(JO5="","",VLOOKUP(JO5,Configuration!$L$7:$M$18,2))</f>
        <v/>
      </c>
      <c r="JP4" s="72" t="str">
        <f>IF(JP5="","",VLOOKUP(JP5,Configuration!$L$7:$M$18,2))</f>
        <v/>
      </c>
      <c r="JQ4" s="72" t="str">
        <f>IF(JQ5="","",VLOOKUP(JQ5,Configuration!$L$7:$M$18,2))</f>
        <v/>
      </c>
      <c r="JR4" s="72" t="str">
        <f>IF(JR5="","",VLOOKUP(JR5,Configuration!$L$7:$M$18,2))</f>
        <v/>
      </c>
      <c r="JS4" s="72" t="str">
        <f>IF(JS5="","",VLOOKUP(JS5,Configuration!$L$7:$M$18,2))</f>
        <v/>
      </c>
      <c r="JT4" s="72" t="str">
        <f>IF(JT5="","",VLOOKUP(JT5,Configuration!$L$7:$M$18,2))</f>
        <v/>
      </c>
      <c r="JU4" s="72" t="str">
        <f>IF(JU5="","",VLOOKUP(JU5,Configuration!$L$7:$M$18,2))</f>
        <v/>
      </c>
      <c r="JV4" s="72" t="str">
        <f>IF(JV5="","",VLOOKUP(JV5,Configuration!$L$7:$M$18,2))</f>
        <v/>
      </c>
      <c r="JW4" s="72" t="str">
        <f>IF(JW5="","",VLOOKUP(JW5,Configuration!$L$7:$M$18,2))</f>
        <v/>
      </c>
      <c r="JX4" s="72" t="str">
        <f>IF(JX5="","",VLOOKUP(JX5,Configuration!$L$7:$M$18,2))</f>
        <v/>
      </c>
      <c r="JY4" s="72" t="str">
        <f>IF(JY5="","",VLOOKUP(JY5,Configuration!$L$7:$M$18,2))</f>
        <v/>
      </c>
      <c r="JZ4" s="72" t="str">
        <f>IF(JZ5="","",VLOOKUP(JZ5,Configuration!$L$7:$M$18,2))</f>
        <v/>
      </c>
      <c r="KA4" s="72" t="str">
        <f>IF(KA5="","",VLOOKUP(KA5,Configuration!$L$7:$M$18,2))</f>
        <v/>
      </c>
      <c r="KB4" s="72" t="str">
        <f>IF(KB5="","",VLOOKUP(KB5,Configuration!$L$7:$M$18,2))</f>
        <v/>
      </c>
      <c r="KC4" s="72" t="str">
        <f>IF(KC5="","",VLOOKUP(KC5,Configuration!$L$7:$M$18,2))</f>
        <v/>
      </c>
      <c r="KD4" s="72" t="str">
        <f>IF(KD5="","",VLOOKUP(KD5,Configuration!$L$7:$M$18,2))</f>
        <v/>
      </c>
      <c r="KE4" s="72" t="str">
        <f>IF(KE5="","",VLOOKUP(KE5,Configuration!$L$7:$M$18,2))</f>
        <v/>
      </c>
      <c r="KF4" s="72" t="str">
        <f>IF(KF5="","",VLOOKUP(KF5,Configuration!$L$7:$M$18,2))</f>
        <v/>
      </c>
      <c r="KG4" s="72" t="str">
        <f>IF(KG5="","",VLOOKUP(KG5,Configuration!$L$7:$M$18,2))</f>
        <v/>
      </c>
      <c r="KH4" s="72" t="str">
        <f>IF(KH5="","",VLOOKUP(KH5,Configuration!$L$7:$M$18,2))</f>
        <v/>
      </c>
      <c r="KI4" s="72" t="str">
        <f>IF(KI5="","",VLOOKUP(KI5,Configuration!$L$7:$M$18,2))</f>
        <v/>
      </c>
      <c r="KJ4" s="72" t="str">
        <f>IF(KJ5="","",VLOOKUP(KJ5,Configuration!$L$7:$M$18,2))</f>
        <v/>
      </c>
      <c r="KK4" s="72" t="str">
        <f>IF(KK5="","",VLOOKUP(KK5,Configuration!$L$7:$M$18,2))</f>
        <v/>
      </c>
      <c r="KL4" s="72" t="str">
        <f>IF(KL5="","",VLOOKUP(KL5,Configuration!$L$7:$M$18,2))</f>
        <v/>
      </c>
      <c r="KM4" s="72" t="str">
        <f>IF(KM5="","",VLOOKUP(KM5,Configuration!$L$7:$M$18,2))</f>
        <v/>
      </c>
      <c r="KN4" s="72" t="str">
        <f>IF(KN5="","",VLOOKUP(KN5,Configuration!$L$7:$M$18,2))</f>
        <v/>
      </c>
      <c r="KO4" s="72" t="str">
        <f>IF(KO5="","",VLOOKUP(KO5,Configuration!$L$7:$M$18,2))</f>
        <v/>
      </c>
      <c r="KP4" s="72" t="str">
        <f>IF(KP5="","",VLOOKUP(KP5,Configuration!$L$7:$M$18,2))</f>
        <v/>
      </c>
      <c r="KQ4" s="72" t="str">
        <f>IF(KQ5="","",VLOOKUP(KQ5,Configuration!$L$7:$M$18,2))</f>
        <v/>
      </c>
      <c r="KR4" s="72" t="str">
        <f>IF(KR5="","",VLOOKUP(KR5,Configuration!$L$7:$M$18,2))</f>
        <v>juillet</v>
      </c>
      <c r="KS4" s="72" t="str">
        <f>IF(KS5="","",VLOOKUP(KS5,Configuration!$L$7:$M$18,2))</f>
        <v/>
      </c>
      <c r="KT4" s="72" t="str">
        <f>IF(KT5="","",VLOOKUP(KT5,Configuration!$L$7:$M$18,2))</f>
        <v/>
      </c>
      <c r="KU4" s="72" t="str">
        <f>IF(KU5="","",VLOOKUP(KU5,Configuration!$L$7:$M$18,2))</f>
        <v/>
      </c>
      <c r="KV4" s="72" t="str">
        <f>IF(KV5="","",VLOOKUP(KV5,Configuration!$L$7:$M$18,2))</f>
        <v/>
      </c>
      <c r="KW4" s="72" t="str">
        <f>IF(KW5="","",VLOOKUP(KW5,Configuration!$L$7:$M$18,2))</f>
        <v/>
      </c>
      <c r="KX4" s="72" t="str">
        <f>IF(KX5="","",VLOOKUP(KX5,Configuration!$L$7:$M$18,2))</f>
        <v/>
      </c>
      <c r="KY4" s="72" t="str">
        <f>IF(KY5="","",VLOOKUP(KY5,Configuration!$L$7:$M$18,2))</f>
        <v/>
      </c>
      <c r="KZ4" s="72" t="str">
        <f>IF(KZ5="","",VLOOKUP(KZ5,Configuration!$L$7:$M$18,2))</f>
        <v/>
      </c>
      <c r="LA4" s="72" t="str">
        <f>IF(LA5="","",VLOOKUP(LA5,Configuration!$L$7:$M$18,2))</f>
        <v/>
      </c>
      <c r="LB4" s="72" t="str">
        <f>IF(LB5="","",VLOOKUP(LB5,Configuration!$L$7:$M$18,2))</f>
        <v/>
      </c>
      <c r="LC4" s="72" t="str">
        <f>IF(LC5="","",VLOOKUP(LC5,Configuration!$L$7:$M$18,2))</f>
        <v/>
      </c>
      <c r="LD4" s="72" t="str">
        <f>IF(LD5="","",VLOOKUP(LD5,Configuration!$L$7:$M$18,2))</f>
        <v/>
      </c>
      <c r="LE4" s="72" t="str">
        <f>IF(LE5="","",VLOOKUP(LE5,Configuration!$L$7:$M$18,2))</f>
        <v/>
      </c>
      <c r="LF4" s="72" t="str">
        <f>IF(LF5="","",VLOOKUP(LF5,Configuration!$L$7:$M$18,2))</f>
        <v/>
      </c>
      <c r="LG4" s="72" t="str">
        <f>IF(LG5="","",VLOOKUP(LG5,Configuration!$L$7:$M$18,2))</f>
        <v/>
      </c>
      <c r="LH4" s="72" t="str">
        <f>IF(LH5="","",VLOOKUP(LH5,Configuration!$L$7:$M$18,2))</f>
        <v/>
      </c>
      <c r="LI4" s="72" t="str">
        <f>IF(LI5="","",VLOOKUP(LI5,Configuration!$L$7:$M$18,2))</f>
        <v/>
      </c>
      <c r="LJ4" s="72" t="str">
        <f>IF(LJ5="","",VLOOKUP(LJ5,Configuration!$L$7:$M$18,2))</f>
        <v/>
      </c>
      <c r="LK4" s="72" t="str">
        <f>IF(LK5="","",VLOOKUP(LK5,Configuration!$L$7:$M$18,2))</f>
        <v/>
      </c>
      <c r="LL4" s="72" t="str">
        <f>IF(LL5="","",VLOOKUP(LL5,Configuration!$L$7:$M$18,2))</f>
        <v/>
      </c>
      <c r="LM4" s="72" t="str">
        <f>IF(LM5="","",VLOOKUP(LM5,Configuration!$L$7:$M$18,2))</f>
        <v/>
      </c>
      <c r="LN4" s="72" t="str">
        <f>IF(LN5="","",VLOOKUP(LN5,Configuration!$L$7:$M$18,2))</f>
        <v/>
      </c>
      <c r="LO4" s="72" t="str">
        <f>IF(LO5="","",VLOOKUP(LO5,Configuration!$L$7:$M$18,2))</f>
        <v/>
      </c>
      <c r="LP4" s="72" t="str">
        <f>IF(LP5="","",VLOOKUP(LP5,Configuration!$L$7:$M$18,2))</f>
        <v/>
      </c>
      <c r="LQ4" s="72" t="str">
        <f>IF(LQ5="","",VLOOKUP(LQ5,Configuration!$L$7:$M$18,2))</f>
        <v/>
      </c>
      <c r="LR4" s="72" t="str">
        <f>IF(LR5="","",VLOOKUP(LR5,Configuration!$L$7:$M$18,2))</f>
        <v/>
      </c>
      <c r="LS4" s="72" t="str">
        <f>IF(LS5="","",VLOOKUP(LS5,Configuration!$L$7:$M$18,2))</f>
        <v/>
      </c>
      <c r="LT4" s="72" t="str">
        <f>IF(LT5="","",VLOOKUP(LT5,Configuration!$L$7:$M$18,2))</f>
        <v/>
      </c>
      <c r="LU4" s="72" t="str">
        <f>IF(LU5="","",VLOOKUP(LU5,Configuration!$L$7:$M$18,2))</f>
        <v/>
      </c>
      <c r="LV4" s="72" t="str">
        <f>IF(LV5="","",VLOOKUP(LV5,Configuration!$L$7:$M$18,2))</f>
        <v/>
      </c>
      <c r="LW4" s="72" t="str">
        <f>IF(LW5="","",VLOOKUP(LW5,Configuration!$L$7:$M$18,2))</f>
        <v>août</v>
      </c>
      <c r="LX4" s="72" t="str">
        <f>IF(LX5="","",VLOOKUP(LX5,Configuration!$L$7:$M$18,2))</f>
        <v/>
      </c>
      <c r="LY4" s="72" t="str">
        <f>IF(LY5="","",VLOOKUP(LY5,Configuration!$L$7:$M$18,2))</f>
        <v/>
      </c>
      <c r="LZ4" s="72" t="str">
        <f>IF(LZ5="","",VLOOKUP(LZ5,Configuration!$L$7:$M$18,2))</f>
        <v/>
      </c>
      <c r="MA4" s="72" t="str">
        <f>IF(MA5="","",VLOOKUP(MA5,Configuration!$L$7:$M$18,2))</f>
        <v/>
      </c>
    </row>
    <row r="5" spans="1:349" s="73" customFormat="1" hidden="1" x14ac:dyDescent="0.2">
      <c r="B5" s="73">
        <f>MONTH($B$2)</f>
        <v>9</v>
      </c>
      <c r="C5" s="73" t="str">
        <f t="shared" ref="C5:BN5" si="0">IF(DAY(C7)=1,MONTH(C7),"")</f>
        <v/>
      </c>
      <c r="D5" s="73" t="str">
        <f t="shared" si="0"/>
        <v/>
      </c>
      <c r="E5" s="73" t="str">
        <f t="shared" si="0"/>
        <v/>
      </c>
      <c r="F5" s="73" t="str">
        <f t="shared" si="0"/>
        <v/>
      </c>
      <c r="G5" s="73" t="str">
        <f t="shared" si="0"/>
        <v/>
      </c>
      <c r="H5" s="73" t="str">
        <f t="shared" si="0"/>
        <v/>
      </c>
      <c r="I5" s="73" t="str">
        <f t="shared" si="0"/>
        <v/>
      </c>
      <c r="J5" s="73" t="str">
        <f t="shared" si="0"/>
        <v/>
      </c>
      <c r="K5" s="73" t="str">
        <f t="shared" si="0"/>
        <v/>
      </c>
      <c r="L5" s="73" t="str">
        <f t="shared" si="0"/>
        <v/>
      </c>
      <c r="M5" s="73" t="str">
        <f t="shared" si="0"/>
        <v/>
      </c>
      <c r="N5" s="73" t="str">
        <f t="shared" si="0"/>
        <v/>
      </c>
      <c r="O5" s="73" t="str">
        <f t="shared" si="0"/>
        <v/>
      </c>
      <c r="P5" s="73" t="str">
        <f t="shared" si="0"/>
        <v/>
      </c>
      <c r="Q5" s="73" t="str">
        <f t="shared" si="0"/>
        <v/>
      </c>
      <c r="R5" s="73" t="str">
        <f t="shared" si="0"/>
        <v/>
      </c>
      <c r="S5" s="73" t="str">
        <f t="shared" si="0"/>
        <v/>
      </c>
      <c r="T5" s="73" t="str">
        <f t="shared" si="0"/>
        <v/>
      </c>
      <c r="U5" s="73" t="str">
        <f t="shared" si="0"/>
        <v/>
      </c>
      <c r="V5" s="73" t="str">
        <f t="shared" si="0"/>
        <v/>
      </c>
      <c r="W5" s="73" t="str">
        <f t="shared" si="0"/>
        <v/>
      </c>
      <c r="X5" s="73" t="str">
        <f t="shared" si="0"/>
        <v/>
      </c>
      <c r="Y5" s="73" t="str">
        <f t="shared" si="0"/>
        <v/>
      </c>
      <c r="Z5" s="73" t="str">
        <f t="shared" si="0"/>
        <v/>
      </c>
      <c r="AA5" s="73" t="str">
        <f t="shared" si="0"/>
        <v/>
      </c>
      <c r="AB5" s="73" t="str">
        <f t="shared" si="0"/>
        <v/>
      </c>
      <c r="AC5" s="73" t="str">
        <f t="shared" si="0"/>
        <v/>
      </c>
      <c r="AD5" s="73" t="str">
        <f t="shared" si="0"/>
        <v/>
      </c>
      <c r="AE5" s="73">
        <f t="shared" si="0"/>
        <v>10</v>
      </c>
      <c r="AF5" s="73" t="str">
        <f t="shared" si="0"/>
        <v/>
      </c>
      <c r="AG5" s="73" t="str">
        <f t="shared" si="0"/>
        <v/>
      </c>
      <c r="AH5" s="73" t="str">
        <f t="shared" si="0"/>
        <v/>
      </c>
      <c r="AI5" s="73" t="str">
        <f t="shared" si="0"/>
        <v/>
      </c>
      <c r="AJ5" s="73" t="str">
        <f t="shared" si="0"/>
        <v/>
      </c>
      <c r="AK5" s="73" t="str">
        <f t="shared" si="0"/>
        <v/>
      </c>
      <c r="AL5" s="73" t="str">
        <f t="shared" si="0"/>
        <v/>
      </c>
      <c r="AM5" s="73" t="str">
        <f t="shared" si="0"/>
        <v/>
      </c>
      <c r="AN5" s="73" t="str">
        <f t="shared" si="0"/>
        <v/>
      </c>
      <c r="AO5" s="73" t="str">
        <f t="shared" si="0"/>
        <v/>
      </c>
      <c r="AP5" s="73" t="str">
        <f t="shared" si="0"/>
        <v/>
      </c>
      <c r="AQ5" s="73" t="str">
        <f t="shared" si="0"/>
        <v/>
      </c>
      <c r="AR5" s="73" t="str">
        <f t="shared" si="0"/>
        <v/>
      </c>
      <c r="AS5" s="73" t="str">
        <f t="shared" si="0"/>
        <v/>
      </c>
      <c r="AT5" s="73" t="str">
        <f t="shared" si="0"/>
        <v/>
      </c>
      <c r="AU5" s="73" t="str">
        <f t="shared" si="0"/>
        <v/>
      </c>
      <c r="AV5" s="73" t="str">
        <f t="shared" si="0"/>
        <v/>
      </c>
      <c r="AW5" s="73" t="str">
        <f t="shared" si="0"/>
        <v/>
      </c>
      <c r="AX5" s="73" t="str">
        <f t="shared" si="0"/>
        <v/>
      </c>
      <c r="AY5" s="73" t="str">
        <f t="shared" si="0"/>
        <v/>
      </c>
      <c r="AZ5" s="73" t="str">
        <f t="shared" si="0"/>
        <v/>
      </c>
      <c r="BA5" s="73" t="str">
        <f t="shared" si="0"/>
        <v/>
      </c>
      <c r="BB5" s="73" t="str">
        <f t="shared" si="0"/>
        <v/>
      </c>
      <c r="BC5" s="73" t="str">
        <f t="shared" si="0"/>
        <v/>
      </c>
      <c r="BD5" s="73" t="str">
        <f t="shared" si="0"/>
        <v/>
      </c>
      <c r="BE5" s="73" t="str">
        <f t="shared" si="0"/>
        <v/>
      </c>
      <c r="BF5" s="73" t="str">
        <f t="shared" si="0"/>
        <v/>
      </c>
      <c r="BG5" s="73" t="str">
        <f t="shared" si="0"/>
        <v/>
      </c>
      <c r="BH5" s="73" t="str">
        <f t="shared" si="0"/>
        <v/>
      </c>
      <c r="BI5" s="73" t="str">
        <f t="shared" si="0"/>
        <v/>
      </c>
      <c r="BJ5" s="73">
        <f t="shared" si="0"/>
        <v>11</v>
      </c>
      <c r="BK5" s="73" t="str">
        <f t="shared" si="0"/>
        <v/>
      </c>
      <c r="BL5" s="73" t="str">
        <f t="shared" si="0"/>
        <v/>
      </c>
      <c r="BM5" s="73" t="str">
        <f t="shared" si="0"/>
        <v/>
      </c>
      <c r="BN5" s="73" t="str">
        <f t="shared" si="0"/>
        <v/>
      </c>
      <c r="BO5" s="73" t="str">
        <f t="shared" ref="BO5:DZ5" si="1">IF(DAY(BO7)=1,MONTH(BO7),"")</f>
        <v/>
      </c>
      <c r="BP5" s="73" t="str">
        <f t="shared" si="1"/>
        <v/>
      </c>
      <c r="BQ5" s="73" t="str">
        <f t="shared" si="1"/>
        <v/>
      </c>
      <c r="BR5" s="73" t="str">
        <f t="shared" si="1"/>
        <v/>
      </c>
      <c r="BS5" s="73" t="str">
        <f t="shared" si="1"/>
        <v/>
      </c>
      <c r="BT5" s="73" t="str">
        <f t="shared" si="1"/>
        <v/>
      </c>
      <c r="BU5" s="73" t="str">
        <f t="shared" si="1"/>
        <v/>
      </c>
      <c r="BV5" s="73" t="str">
        <f t="shared" si="1"/>
        <v/>
      </c>
      <c r="BW5" s="73" t="str">
        <f t="shared" si="1"/>
        <v/>
      </c>
      <c r="BX5" s="73" t="str">
        <f t="shared" si="1"/>
        <v/>
      </c>
      <c r="BY5" s="73" t="str">
        <f t="shared" si="1"/>
        <v/>
      </c>
      <c r="BZ5" s="73" t="str">
        <f t="shared" si="1"/>
        <v/>
      </c>
      <c r="CA5" s="73" t="str">
        <f t="shared" si="1"/>
        <v/>
      </c>
      <c r="CB5" s="73" t="str">
        <f t="shared" si="1"/>
        <v/>
      </c>
      <c r="CC5" s="73" t="str">
        <f t="shared" si="1"/>
        <v/>
      </c>
      <c r="CD5" s="73" t="str">
        <f t="shared" si="1"/>
        <v/>
      </c>
      <c r="CE5" s="73" t="str">
        <f t="shared" si="1"/>
        <v/>
      </c>
      <c r="CF5" s="73" t="str">
        <f t="shared" si="1"/>
        <v/>
      </c>
      <c r="CG5" s="73" t="str">
        <f t="shared" si="1"/>
        <v/>
      </c>
      <c r="CH5" s="73" t="str">
        <f t="shared" si="1"/>
        <v/>
      </c>
      <c r="CI5" s="73" t="str">
        <f t="shared" si="1"/>
        <v/>
      </c>
      <c r="CJ5" s="73" t="str">
        <f t="shared" si="1"/>
        <v/>
      </c>
      <c r="CK5" s="73" t="str">
        <f t="shared" si="1"/>
        <v/>
      </c>
      <c r="CL5" s="73" t="str">
        <f t="shared" si="1"/>
        <v/>
      </c>
      <c r="CM5" s="73" t="str">
        <f t="shared" si="1"/>
        <v/>
      </c>
      <c r="CN5" s="73">
        <f t="shared" si="1"/>
        <v>12</v>
      </c>
      <c r="CO5" s="73" t="str">
        <f t="shared" si="1"/>
        <v/>
      </c>
      <c r="CP5" s="73" t="str">
        <f t="shared" si="1"/>
        <v/>
      </c>
      <c r="CQ5" s="73" t="str">
        <f t="shared" si="1"/>
        <v/>
      </c>
      <c r="CR5" s="73" t="str">
        <f t="shared" si="1"/>
        <v/>
      </c>
      <c r="CS5" s="73" t="str">
        <f t="shared" si="1"/>
        <v/>
      </c>
      <c r="CT5" s="73" t="str">
        <f t="shared" si="1"/>
        <v/>
      </c>
      <c r="CU5" s="73" t="str">
        <f t="shared" si="1"/>
        <v/>
      </c>
      <c r="CV5" s="73" t="str">
        <f t="shared" si="1"/>
        <v/>
      </c>
      <c r="CW5" s="73" t="str">
        <f t="shared" si="1"/>
        <v/>
      </c>
      <c r="CX5" s="73" t="str">
        <f t="shared" si="1"/>
        <v/>
      </c>
      <c r="CY5" s="73" t="str">
        <f t="shared" si="1"/>
        <v/>
      </c>
      <c r="CZ5" s="73" t="str">
        <f t="shared" si="1"/>
        <v/>
      </c>
      <c r="DA5" s="73" t="str">
        <f t="shared" si="1"/>
        <v/>
      </c>
      <c r="DB5" s="73" t="str">
        <f t="shared" si="1"/>
        <v/>
      </c>
      <c r="DC5" s="73" t="str">
        <f t="shared" si="1"/>
        <v/>
      </c>
      <c r="DD5" s="73" t="str">
        <f t="shared" si="1"/>
        <v/>
      </c>
      <c r="DE5" s="73" t="str">
        <f t="shared" si="1"/>
        <v/>
      </c>
      <c r="DF5" s="73" t="str">
        <f t="shared" si="1"/>
        <v/>
      </c>
      <c r="DG5" s="73" t="str">
        <f t="shared" si="1"/>
        <v/>
      </c>
      <c r="DH5" s="73" t="str">
        <f t="shared" si="1"/>
        <v/>
      </c>
      <c r="DI5" s="73" t="str">
        <f t="shared" si="1"/>
        <v/>
      </c>
      <c r="DJ5" s="73" t="str">
        <f t="shared" si="1"/>
        <v/>
      </c>
      <c r="DK5" s="73" t="str">
        <f t="shared" si="1"/>
        <v/>
      </c>
      <c r="DL5" s="73" t="str">
        <f t="shared" si="1"/>
        <v/>
      </c>
      <c r="DM5" s="73" t="str">
        <f t="shared" si="1"/>
        <v/>
      </c>
      <c r="DN5" s="73" t="str">
        <f t="shared" si="1"/>
        <v/>
      </c>
      <c r="DO5" s="73" t="str">
        <f t="shared" si="1"/>
        <v/>
      </c>
      <c r="DP5" s="73" t="str">
        <f t="shared" si="1"/>
        <v/>
      </c>
      <c r="DQ5" s="73" t="str">
        <f t="shared" si="1"/>
        <v/>
      </c>
      <c r="DR5" s="73" t="str">
        <f t="shared" si="1"/>
        <v/>
      </c>
      <c r="DS5" s="73">
        <f t="shared" si="1"/>
        <v>1</v>
      </c>
      <c r="DT5" s="73" t="str">
        <f t="shared" si="1"/>
        <v/>
      </c>
      <c r="DU5" s="73" t="str">
        <f t="shared" si="1"/>
        <v/>
      </c>
      <c r="DV5" s="73" t="str">
        <f t="shared" si="1"/>
        <v/>
      </c>
      <c r="DW5" s="73" t="str">
        <f t="shared" si="1"/>
        <v/>
      </c>
      <c r="DX5" s="73" t="str">
        <f t="shared" si="1"/>
        <v/>
      </c>
      <c r="DY5" s="73" t="str">
        <f t="shared" si="1"/>
        <v/>
      </c>
      <c r="DZ5" s="73" t="str">
        <f t="shared" si="1"/>
        <v/>
      </c>
      <c r="EA5" s="73" t="str">
        <f t="shared" ref="EA5:GL5" si="2">IF(DAY(EA7)=1,MONTH(EA7),"")</f>
        <v/>
      </c>
      <c r="EB5" s="73" t="str">
        <f t="shared" si="2"/>
        <v/>
      </c>
      <c r="EC5" s="73" t="str">
        <f t="shared" si="2"/>
        <v/>
      </c>
      <c r="ED5" s="73" t="str">
        <f t="shared" si="2"/>
        <v/>
      </c>
      <c r="EE5" s="73" t="str">
        <f t="shared" si="2"/>
        <v/>
      </c>
      <c r="EF5" s="73" t="str">
        <f t="shared" si="2"/>
        <v/>
      </c>
      <c r="EG5" s="73" t="str">
        <f t="shared" si="2"/>
        <v/>
      </c>
      <c r="EH5" s="73" t="str">
        <f t="shared" si="2"/>
        <v/>
      </c>
      <c r="EI5" s="73" t="str">
        <f t="shared" si="2"/>
        <v/>
      </c>
      <c r="EJ5" s="73" t="str">
        <f t="shared" si="2"/>
        <v/>
      </c>
      <c r="EK5" s="73" t="str">
        <f t="shared" si="2"/>
        <v/>
      </c>
      <c r="EL5" s="73" t="str">
        <f t="shared" si="2"/>
        <v/>
      </c>
      <c r="EM5" s="73" t="str">
        <f t="shared" si="2"/>
        <v/>
      </c>
      <c r="EN5" s="73" t="str">
        <f t="shared" si="2"/>
        <v/>
      </c>
      <c r="EO5" s="73" t="str">
        <f t="shared" si="2"/>
        <v/>
      </c>
      <c r="EP5" s="73" t="str">
        <f t="shared" si="2"/>
        <v/>
      </c>
      <c r="EQ5" s="73" t="str">
        <f t="shared" si="2"/>
        <v/>
      </c>
      <c r="ER5" s="73" t="str">
        <f t="shared" si="2"/>
        <v/>
      </c>
      <c r="ES5" s="73" t="str">
        <f t="shared" si="2"/>
        <v/>
      </c>
      <c r="ET5" s="73" t="str">
        <f t="shared" si="2"/>
        <v/>
      </c>
      <c r="EU5" s="73" t="str">
        <f t="shared" si="2"/>
        <v/>
      </c>
      <c r="EV5" s="73" t="str">
        <f t="shared" si="2"/>
        <v/>
      </c>
      <c r="EW5" s="73" t="str">
        <f t="shared" si="2"/>
        <v/>
      </c>
      <c r="EX5" s="73">
        <f t="shared" si="2"/>
        <v>2</v>
      </c>
      <c r="EY5" s="73" t="str">
        <f t="shared" si="2"/>
        <v/>
      </c>
      <c r="EZ5" s="73" t="str">
        <f t="shared" si="2"/>
        <v/>
      </c>
      <c r="FA5" s="73" t="str">
        <f t="shared" si="2"/>
        <v/>
      </c>
      <c r="FB5" s="73" t="str">
        <f t="shared" si="2"/>
        <v/>
      </c>
      <c r="FC5" s="73" t="str">
        <f t="shared" si="2"/>
        <v/>
      </c>
      <c r="FD5" s="73" t="str">
        <f t="shared" si="2"/>
        <v/>
      </c>
      <c r="FE5" s="73" t="str">
        <f t="shared" si="2"/>
        <v/>
      </c>
      <c r="FF5" s="73" t="str">
        <f t="shared" si="2"/>
        <v/>
      </c>
      <c r="FG5" s="73" t="str">
        <f t="shared" si="2"/>
        <v/>
      </c>
      <c r="FH5" s="73" t="str">
        <f t="shared" si="2"/>
        <v/>
      </c>
      <c r="FI5" s="73" t="str">
        <f t="shared" si="2"/>
        <v/>
      </c>
      <c r="FJ5" s="73" t="str">
        <f t="shared" si="2"/>
        <v/>
      </c>
      <c r="FK5" s="73" t="str">
        <f t="shared" si="2"/>
        <v/>
      </c>
      <c r="FL5" s="73" t="str">
        <f t="shared" si="2"/>
        <v/>
      </c>
      <c r="FM5" s="73" t="str">
        <f t="shared" si="2"/>
        <v/>
      </c>
      <c r="FN5" s="73" t="str">
        <f t="shared" si="2"/>
        <v/>
      </c>
      <c r="FO5" s="73" t="str">
        <f t="shared" si="2"/>
        <v/>
      </c>
      <c r="FP5" s="73" t="str">
        <f t="shared" si="2"/>
        <v/>
      </c>
      <c r="FQ5" s="73" t="str">
        <f t="shared" si="2"/>
        <v/>
      </c>
      <c r="FR5" s="73" t="str">
        <f t="shared" si="2"/>
        <v/>
      </c>
      <c r="FS5" s="73" t="str">
        <f t="shared" si="2"/>
        <v/>
      </c>
      <c r="FT5" s="73" t="str">
        <f t="shared" si="2"/>
        <v/>
      </c>
      <c r="FU5" s="73" t="str">
        <f t="shared" si="2"/>
        <v/>
      </c>
      <c r="FV5" s="73" t="str">
        <f t="shared" si="2"/>
        <v/>
      </c>
      <c r="FW5" s="73" t="str">
        <f t="shared" si="2"/>
        <v/>
      </c>
      <c r="FX5" s="73" t="str">
        <f t="shared" si="2"/>
        <v/>
      </c>
      <c r="FY5" s="73" t="str">
        <f t="shared" si="2"/>
        <v/>
      </c>
      <c r="FZ5" s="73">
        <f t="shared" si="2"/>
        <v>3</v>
      </c>
      <c r="GA5" s="73" t="str">
        <f t="shared" si="2"/>
        <v/>
      </c>
      <c r="GB5" s="73" t="str">
        <f t="shared" si="2"/>
        <v/>
      </c>
      <c r="GC5" s="73" t="str">
        <f t="shared" si="2"/>
        <v/>
      </c>
      <c r="GD5" s="73" t="str">
        <f t="shared" si="2"/>
        <v/>
      </c>
      <c r="GE5" s="73" t="str">
        <f t="shared" si="2"/>
        <v/>
      </c>
      <c r="GF5" s="73" t="str">
        <f t="shared" si="2"/>
        <v/>
      </c>
      <c r="GG5" s="73" t="str">
        <f t="shared" si="2"/>
        <v/>
      </c>
      <c r="GH5" s="73" t="str">
        <f t="shared" si="2"/>
        <v/>
      </c>
      <c r="GI5" s="73" t="str">
        <f t="shared" si="2"/>
        <v/>
      </c>
      <c r="GJ5" s="73" t="str">
        <f t="shared" si="2"/>
        <v/>
      </c>
      <c r="GK5" s="73" t="str">
        <f t="shared" si="2"/>
        <v/>
      </c>
      <c r="GL5" s="73" t="str">
        <f t="shared" si="2"/>
        <v/>
      </c>
      <c r="GM5" s="73" t="str">
        <f t="shared" ref="GM5:IX5" si="3">IF(DAY(GM7)=1,MONTH(GM7),"")</f>
        <v/>
      </c>
      <c r="GN5" s="73" t="str">
        <f t="shared" si="3"/>
        <v/>
      </c>
      <c r="GO5" s="73" t="str">
        <f t="shared" si="3"/>
        <v/>
      </c>
      <c r="GP5" s="73" t="str">
        <f t="shared" si="3"/>
        <v/>
      </c>
      <c r="GQ5" s="73" t="str">
        <f t="shared" si="3"/>
        <v/>
      </c>
      <c r="GR5" s="73" t="str">
        <f t="shared" si="3"/>
        <v/>
      </c>
      <c r="GS5" s="73" t="str">
        <f t="shared" si="3"/>
        <v/>
      </c>
      <c r="GT5" s="73" t="str">
        <f t="shared" si="3"/>
        <v/>
      </c>
      <c r="GU5" s="73" t="str">
        <f t="shared" si="3"/>
        <v/>
      </c>
      <c r="GV5" s="73" t="str">
        <f t="shared" si="3"/>
        <v/>
      </c>
      <c r="GW5" s="73" t="str">
        <f t="shared" si="3"/>
        <v/>
      </c>
      <c r="GX5" s="73" t="str">
        <f t="shared" si="3"/>
        <v/>
      </c>
      <c r="GY5" s="73" t="str">
        <f t="shared" si="3"/>
        <v/>
      </c>
      <c r="GZ5" s="73" t="str">
        <f t="shared" si="3"/>
        <v/>
      </c>
      <c r="HA5" s="73" t="str">
        <f t="shared" si="3"/>
        <v/>
      </c>
      <c r="HB5" s="73" t="str">
        <f t="shared" si="3"/>
        <v/>
      </c>
      <c r="HC5" s="73" t="str">
        <f t="shared" si="3"/>
        <v/>
      </c>
      <c r="HD5" s="73" t="str">
        <f t="shared" si="3"/>
        <v/>
      </c>
      <c r="HE5" s="73">
        <f t="shared" si="3"/>
        <v>4</v>
      </c>
      <c r="HF5" s="73" t="str">
        <f t="shared" si="3"/>
        <v/>
      </c>
      <c r="HG5" s="73" t="str">
        <f t="shared" si="3"/>
        <v/>
      </c>
      <c r="HH5" s="73" t="str">
        <f t="shared" si="3"/>
        <v/>
      </c>
      <c r="HI5" s="73" t="str">
        <f t="shared" si="3"/>
        <v/>
      </c>
      <c r="HJ5" s="73" t="str">
        <f t="shared" si="3"/>
        <v/>
      </c>
      <c r="HK5" s="73" t="str">
        <f t="shared" si="3"/>
        <v/>
      </c>
      <c r="HL5" s="73" t="str">
        <f t="shared" si="3"/>
        <v/>
      </c>
      <c r="HM5" s="73" t="str">
        <f t="shared" si="3"/>
        <v/>
      </c>
      <c r="HN5" s="73" t="str">
        <f t="shared" si="3"/>
        <v/>
      </c>
      <c r="HO5" s="73" t="str">
        <f t="shared" si="3"/>
        <v/>
      </c>
      <c r="HP5" s="73" t="str">
        <f t="shared" si="3"/>
        <v/>
      </c>
      <c r="HQ5" s="73" t="str">
        <f t="shared" si="3"/>
        <v/>
      </c>
      <c r="HR5" s="73" t="str">
        <f t="shared" si="3"/>
        <v/>
      </c>
      <c r="HS5" s="73" t="str">
        <f t="shared" si="3"/>
        <v/>
      </c>
      <c r="HT5" s="73" t="str">
        <f t="shared" si="3"/>
        <v/>
      </c>
      <c r="HU5" s="73" t="str">
        <f t="shared" si="3"/>
        <v/>
      </c>
      <c r="HV5" s="73" t="str">
        <f t="shared" si="3"/>
        <v/>
      </c>
      <c r="HW5" s="73" t="str">
        <f t="shared" si="3"/>
        <v/>
      </c>
      <c r="HX5" s="73" t="str">
        <f t="shared" si="3"/>
        <v/>
      </c>
      <c r="HY5" s="73" t="str">
        <f t="shared" si="3"/>
        <v/>
      </c>
      <c r="HZ5" s="73" t="str">
        <f t="shared" si="3"/>
        <v/>
      </c>
      <c r="IA5" s="73" t="str">
        <f t="shared" si="3"/>
        <v/>
      </c>
      <c r="IB5" s="73" t="str">
        <f t="shared" si="3"/>
        <v/>
      </c>
      <c r="IC5" s="73" t="str">
        <f t="shared" si="3"/>
        <v/>
      </c>
      <c r="ID5" s="73" t="str">
        <f t="shared" si="3"/>
        <v/>
      </c>
      <c r="IE5" s="73" t="str">
        <f t="shared" si="3"/>
        <v/>
      </c>
      <c r="IF5" s="73" t="str">
        <f t="shared" si="3"/>
        <v/>
      </c>
      <c r="IG5" s="73" t="str">
        <f t="shared" si="3"/>
        <v/>
      </c>
      <c r="IH5" s="73" t="str">
        <f t="shared" si="3"/>
        <v/>
      </c>
      <c r="II5" s="73">
        <f t="shared" si="3"/>
        <v>5</v>
      </c>
      <c r="IJ5" s="73" t="str">
        <f t="shared" si="3"/>
        <v/>
      </c>
      <c r="IK5" s="73" t="str">
        <f t="shared" si="3"/>
        <v/>
      </c>
      <c r="IL5" s="73" t="str">
        <f t="shared" si="3"/>
        <v/>
      </c>
      <c r="IM5" s="73" t="str">
        <f t="shared" si="3"/>
        <v/>
      </c>
      <c r="IN5" s="73" t="str">
        <f t="shared" si="3"/>
        <v/>
      </c>
      <c r="IO5" s="73" t="str">
        <f t="shared" si="3"/>
        <v/>
      </c>
      <c r="IP5" s="73" t="str">
        <f t="shared" si="3"/>
        <v/>
      </c>
      <c r="IQ5" s="73" t="str">
        <f t="shared" si="3"/>
        <v/>
      </c>
      <c r="IR5" s="73" t="str">
        <f t="shared" si="3"/>
        <v/>
      </c>
      <c r="IS5" s="73" t="str">
        <f t="shared" si="3"/>
        <v/>
      </c>
      <c r="IT5" s="73" t="str">
        <f t="shared" si="3"/>
        <v/>
      </c>
      <c r="IU5" s="73" t="str">
        <f t="shared" si="3"/>
        <v/>
      </c>
      <c r="IV5" s="73" t="str">
        <f t="shared" si="3"/>
        <v/>
      </c>
      <c r="IW5" s="73" t="str">
        <f t="shared" si="3"/>
        <v/>
      </c>
      <c r="IX5" s="73" t="str">
        <f t="shared" si="3"/>
        <v/>
      </c>
      <c r="IY5" s="73" t="str">
        <f t="shared" ref="IY5:LJ5" si="4">IF(DAY(IY7)=1,MONTH(IY7),"")</f>
        <v/>
      </c>
      <c r="IZ5" s="73" t="str">
        <f t="shared" si="4"/>
        <v/>
      </c>
      <c r="JA5" s="73" t="str">
        <f t="shared" si="4"/>
        <v/>
      </c>
      <c r="JB5" s="73" t="str">
        <f t="shared" si="4"/>
        <v/>
      </c>
      <c r="JC5" s="73" t="str">
        <f t="shared" si="4"/>
        <v/>
      </c>
      <c r="JD5" s="73" t="str">
        <f t="shared" si="4"/>
        <v/>
      </c>
      <c r="JE5" s="73" t="str">
        <f t="shared" si="4"/>
        <v/>
      </c>
      <c r="JF5" s="73" t="str">
        <f t="shared" si="4"/>
        <v/>
      </c>
      <c r="JG5" s="73" t="str">
        <f t="shared" si="4"/>
        <v/>
      </c>
      <c r="JH5" s="73" t="str">
        <f t="shared" si="4"/>
        <v/>
      </c>
      <c r="JI5" s="73" t="str">
        <f t="shared" si="4"/>
        <v/>
      </c>
      <c r="JJ5" s="73" t="str">
        <f t="shared" si="4"/>
        <v/>
      </c>
      <c r="JK5" s="73" t="str">
        <f t="shared" si="4"/>
        <v/>
      </c>
      <c r="JL5" s="73" t="str">
        <f t="shared" si="4"/>
        <v/>
      </c>
      <c r="JM5" s="73" t="str">
        <f t="shared" si="4"/>
        <v/>
      </c>
      <c r="JN5" s="73">
        <f t="shared" si="4"/>
        <v>6</v>
      </c>
      <c r="JO5" s="73" t="str">
        <f t="shared" si="4"/>
        <v/>
      </c>
      <c r="JP5" s="73" t="str">
        <f t="shared" si="4"/>
        <v/>
      </c>
      <c r="JQ5" s="73" t="str">
        <f t="shared" si="4"/>
        <v/>
      </c>
      <c r="JR5" s="73" t="str">
        <f t="shared" si="4"/>
        <v/>
      </c>
      <c r="JS5" s="73" t="str">
        <f t="shared" si="4"/>
        <v/>
      </c>
      <c r="JT5" s="73" t="str">
        <f t="shared" si="4"/>
        <v/>
      </c>
      <c r="JU5" s="73" t="str">
        <f t="shared" si="4"/>
        <v/>
      </c>
      <c r="JV5" s="73" t="str">
        <f t="shared" si="4"/>
        <v/>
      </c>
      <c r="JW5" s="73" t="str">
        <f t="shared" si="4"/>
        <v/>
      </c>
      <c r="JX5" s="73" t="str">
        <f t="shared" si="4"/>
        <v/>
      </c>
      <c r="JY5" s="73" t="str">
        <f t="shared" si="4"/>
        <v/>
      </c>
      <c r="JZ5" s="73" t="str">
        <f t="shared" si="4"/>
        <v/>
      </c>
      <c r="KA5" s="73" t="str">
        <f t="shared" si="4"/>
        <v/>
      </c>
      <c r="KB5" s="73" t="str">
        <f t="shared" si="4"/>
        <v/>
      </c>
      <c r="KC5" s="73" t="str">
        <f t="shared" si="4"/>
        <v/>
      </c>
      <c r="KD5" s="73" t="str">
        <f t="shared" si="4"/>
        <v/>
      </c>
      <c r="KE5" s="73" t="str">
        <f t="shared" si="4"/>
        <v/>
      </c>
      <c r="KF5" s="73" t="str">
        <f t="shared" si="4"/>
        <v/>
      </c>
      <c r="KG5" s="73" t="str">
        <f t="shared" si="4"/>
        <v/>
      </c>
      <c r="KH5" s="73" t="str">
        <f t="shared" si="4"/>
        <v/>
      </c>
      <c r="KI5" s="73" t="str">
        <f t="shared" si="4"/>
        <v/>
      </c>
      <c r="KJ5" s="73" t="str">
        <f t="shared" si="4"/>
        <v/>
      </c>
      <c r="KK5" s="73" t="str">
        <f t="shared" si="4"/>
        <v/>
      </c>
      <c r="KL5" s="73" t="str">
        <f t="shared" si="4"/>
        <v/>
      </c>
      <c r="KM5" s="73" t="str">
        <f t="shared" si="4"/>
        <v/>
      </c>
      <c r="KN5" s="73" t="str">
        <f t="shared" si="4"/>
        <v/>
      </c>
      <c r="KO5" s="73" t="str">
        <f t="shared" si="4"/>
        <v/>
      </c>
      <c r="KP5" s="73" t="str">
        <f t="shared" si="4"/>
        <v/>
      </c>
      <c r="KQ5" s="73" t="str">
        <f t="shared" si="4"/>
        <v/>
      </c>
      <c r="KR5" s="73">
        <f t="shared" si="4"/>
        <v>7</v>
      </c>
      <c r="KS5" s="73" t="str">
        <f t="shared" si="4"/>
        <v/>
      </c>
      <c r="KT5" s="73" t="str">
        <f t="shared" si="4"/>
        <v/>
      </c>
      <c r="KU5" s="73" t="str">
        <f t="shared" si="4"/>
        <v/>
      </c>
      <c r="KV5" s="73" t="str">
        <f t="shared" si="4"/>
        <v/>
      </c>
      <c r="KW5" s="73" t="str">
        <f t="shared" si="4"/>
        <v/>
      </c>
      <c r="KX5" s="73" t="str">
        <f t="shared" si="4"/>
        <v/>
      </c>
      <c r="KY5" s="73" t="str">
        <f t="shared" si="4"/>
        <v/>
      </c>
      <c r="KZ5" s="73" t="str">
        <f t="shared" si="4"/>
        <v/>
      </c>
      <c r="LA5" s="73" t="str">
        <f t="shared" si="4"/>
        <v/>
      </c>
      <c r="LB5" s="73" t="str">
        <f t="shared" si="4"/>
        <v/>
      </c>
      <c r="LC5" s="73" t="str">
        <f t="shared" si="4"/>
        <v/>
      </c>
      <c r="LD5" s="73" t="str">
        <f t="shared" si="4"/>
        <v/>
      </c>
      <c r="LE5" s="73" t="str">
        <f t="shared" si="4"/>
        <v/>
      </c>
      <c r="LF5" s="73" t="str">
        <f t="shared" si="4"/>
        <v/>
      </c>
      <c r="LG5" s="73" t="str">
        <f t="shared" si="4"/>
        <v/>
      </c>
      <c r="LH5" s="73" t="str">
        <f t="shared" si="4"/>
        <v/>
      </c>
      <c r="LI5" s="73" t="str">
        <f t="shared" si="4"/>
        <v/>
      </c>
      <c r="LJ5" s="73" t="str">
        <f t="shared" si="4"/>
        <v/>
      </c>
      <c r="LK5" s="73" t="str">
        <f t="shared" ref="LK5:MA5" si="5">IF(DAY(LK7)=1,MONTH(LK7),"")</f>
        <v/>
      </c>
      <c r="LL5" s="73" t="str">
        <f t="shared" si="5"/>
        <v/>
      </c>
      <c r="LM5" s="73" t="str">
        <f t="shared" si="5"/>
        <v/>
      </c>
      <c r="LN5" s="73" t="str">
        <f t="shared" si="5"/>
        <v/>
      </c>
      <c r="LO5" s="73" t="str">
        <f t="shared" si="5"/>
        <v/>
      </c>
      <c r="LP5" s="73" t="str">
        <f t="shared" si="5"/>
        <v/>
      </c>
      <c r="LQ5" s="73" t="str">
        <f t="shared" si="5"/>
        <v/>
      </c>
      <c r="LR5" s="73" t="str">
        <f t="shared" si="5"/>
        <v/>
      </c>
      <c r="LS5" s="73" t="str">
        <f t="shared" si="5"/>
        <v/>
      </c>
      <c r="LT5" s="73" t="str">
        <f t="shared" si="5"/>
        <v/>
      </c>
      <c r="LU5" s="73" t="str">
        <f t="shared" si="5"/>
        <v/>
      </c>
      <c r="LV5" s="73" t="str">
        <f t="shared" si="5"/>
        <v/>
      </c>
      <c r="LW5" s="73">
        <f t="shared" si="5"/>
        <v>8</v>
      </c>
      <c r="LX5" s="73" t="str">
        <f t="shared" si="5"/>
        <v/>
      </c>
      <c r="LY5" s="73" t="str">
        <f t="shared" si="5"/>
        <v/>
      </c>
      <c r="LZ5" s="73" t="str">
        <f t="shared" si="5"/>
        <v/>
      </c>
      <c r="MA5" s="73" t="str">
        <f t="shared" si="5"/>
        <v/>
      </c>
    </row>
    <row r="6" spans="1:349" s="75" customFormat="1" x14ac:dyDescent="0.2">
      <c r="A6" s="169" t="s">
        <v>107</v>
      </c>
      <c r="B6" s="74">
        <f>WEEKDAY(Configuration!$B$17)</f>
        <v>6</v>
      </c>
      <c r="C6" s="74">
        <f t="shared" ref="C6:BN6" si="6">WEEKDAY(B7)+1</f>
        <v>7</v>
      </c>
      <c r="D6" s="74">
        <f t="shared" si="6"/>
        <v>8</v>
      </c>
      <c r="E6" s="74">
        <f t="shared" si="6"/>
        <v>2</v>
      </c>
      <c r="F6" s="74">
        <f t="shared" si="6"/>
        <v>3</v>
      </c>
      <c r="G6" s="74">
        <f t="shared" si="6"/>
        <v>4</v>
      </c>
      <c r="H6" s="74">
        <f t="shared" si="6"/>
        <v>5</v>
      </c>
      <c r="I6" s="74">
        <f t="shared" si="6"/>
        <v>6</v>
      </c>
      <c r="J6" s="74">
        <f t="shared" si="6"/>
        <v>7</v>
      </c>
      <c r="K6" s="74">
        <f t="shared" si="6"/>
        <v>8</v>
      </c>
      <c r="L6" s="74">
        <f t="shared" si="6"/>
        <v>2</v>
      </c>
      <c r="M6" s="74">
        <f t="shared" si="6"/>
        <v>3</v>
      </c>
      <c r="N6" s="74">
        <f t="shared" si="6"/>
        <v>4</v>
      </c>
      <c r="O6" s="74">
        <f t="shared" si="6"/>
        <v>5</v>
      </c>
      <c r="P6" s="74">
        <f t="shared" si="6"/>
        <v>6</v>
      </c>
      <c r="Q6" s="74">
        <f t="shared" si="6"/>
        <v>7</v>
      </c>
      <c r="R6" s="74">
        <f t="shared" si="6"/>
        <v>8</v>
      </c>
      <c r="S6" s="74">
        <f t="shared" si="6"/>
        <v>2</v>
      </c>
      <c r="T6" s="74">
        <f t="shared" si="6"/>
        <v>3</v>
      </c>
      <c r="U6" s="74">
        <f t="shared" si="6"/>
        <v>4</v>
      </c>
      <c r="V6" s="74">
        <f t="shared" si="6"/>
        <v>5</v>
      </c>
      <c r="W6" s="74">
        <f t="shared" si="6"/>
        <v>6</v>
      </c>
      <c r="X6" s="74">
        <f t="shared" si="6"/>
        <v>7</v>
      </c>
      <c r="Y6" s="74">
        <f t="shared" si="6"/>
        <v>8</v>
      </c>
      <c r="Z6" s="74">
        <f t="shared" si="6"/>
        <v>2</v>
      </c>
      <c r="AA6" s="74">
        <f t="shared" si="6"/>
        <v>3</v>
      </c>
      <c r="AB6" s="74">
        <f t="shared" si="6"/>
        <v>4</v>
      </c>
      <c r="AC6" s="74">
        <f t="shared" si="6"/>
        <v>5</v>
      </c>
      <c r="AD6" s="74">
        <f t="shared" si="6"/>
        <v>6</v>
      </c>
      <c r="AE6" s="74">
        <f t="shared" si="6"/>
        <v>7</v>
      </c>
      <c r="AF6" s="74">
        <f t="shared" si="6"/>
        <v>8</v>
      </c>
      <c r="AG6" s="74">
        <f t="shared" si="6"/>
        <v>2</v>
      </c>
      <c r="AH6" s="74">
        <f t="shared" si="6"/>
        <v>3</v>
      </c>
      <c r="AI6" s="74">
        <f t="shared" si="6"/>
        <v>4</v>
      </c>
      <c r="AJ6" s="74">
        <f t="shared" si="6"/>
        <v>5</v>
      </c>
      <c r="AK6" s="74">
        <f t="shared" si="6"/>
        <v>6</v>
      </c>
      <c r="AL6" s="74">
        <f t="shared" si="6"/>
        <v>7</v>
      </c>
      <c r="AM6" s="74">
        <f t="shared" si="6"/>
        <v>8</v>
      </c>
      <c r="AN6" s="74">
        <f t="shared" si="6"/>
        <v>2</v>
      </c>
      <c r="AO6" s="74">
        <f t="shared" si="6"/>
        <v>3</v>
      </c>
      <c r="AP6" s="74">
        <f t="shared" si="6"/>
        <v>4</v>
      </c>
      <c r="AQ6" s="74">
        <f t="shared" si="6"/>
        <v>5</v>
      </c>
      <c r="AR6" s="74">
        <f t="shared" si="6"/>
        <v>6</v>
      </c>
      <c r="AS6" s="74">
        <f t="shared" si="6"/>
        <v>7</v>
      </c>
      <c r="AT6" s="74">
        <f t="shared" si="6"/>
        <v>8</v>
      </c>
      <c r="AU6" s="74">
        <f t="shared" si="6"/>
        <v>2</v>
      </c>
      <c r="AV6" s="74">
        <f t="shared" si="6"/>
        <v>3</v>
      </c>
      <c r="AW6" s="74">
        <f t="shared" si="6"/>
        <v>4</v>
      </c>
      <c r="AX6" s="74">
        <f t="shared" si="6"/>
        <v>5</v>
      </c>
      <c r="AY6" s="74">
        <f t="shared" si="6"/>
        <v>6</v>
      </c>
      <c r="AZ6" s="74">
        <f t="shared" si="6"/>
        <v>7</v>
      </c>
      <c r="BA6" s="74">
        <f t="shared" si="6"/>
        <v>8</v>
      </c>
      <c r="BB6" s="74">
        <f t="shared" si="6"/>
        <v>2</v>
      </c>
      <c r="BC6" s="74">
        <f t="shared" si="6"/>
        <v>3</v>
      </c>
      <c r="BD6" s="74">
        <f t="shared" si="6"/>
        <v>4</v>
      </c>
      <c r="BE6" s="74">
        <f t="shared" si="6"/>
        <v>5</v>
      </c>
      <c r="BF6" s="74">
        <f t="shared" si="6"/>
        <v>6</v>
      </c>
      <c r="BG6" s="74">
        <f t="shared" si="6"/>
        <v>7</v>
      </c>
      <c r="BH6" s="74">
        <f t="shared" si="6"/>
        <v>8</v>
      </c>
      <c r="BI6" s="74">
        <f t="shared" si="6"/>
        <v>2</v>
      </c>
      <c r="BJ6" s="74">
        <f t="shared" si="6"/>
        <v>3</v>
      </c>
      <c r="BK6" s="74">
        <f t="shared" si="6"/>
        <v>4</v>
      </c>
      <c r="BL6" s="74">
        <f t="shared" si="6"/>
        <v>5</v>
      </c>
      <c r="BM6" s="74">
        <f t="shared" si="6"/>
        <v>6</v>
      </c>
      <c r="BN6" s="74">
        <f t="shared" si="6"/>
        <v>7</v>
      </c>
      <c r="BO6" s="74">
        <f t="shared" ref="BO6:DZ6" si="7">WEEKDAY(BN7)+1</f>
        <v>8</v>
      </c>
      <c r="BP6" s="74">
        <f t="shared" si="7"/>
        <v>2</v>
      </c>
      <c r="BQ6" s="74">
        <f t="shared" si="7"/>
        <v>3</v>
      </c>
      <c r="BR6" s="74">
        <f t="shared" si="7"/>
        <v>4</v>
      </c>
      <c r="BS6" s="74">
        <f t="shared" si="7"/>
        <v>5</v>
      </c>
      <c r="BT6" s="74">
        <f t="shared" si="7"/>
        <v>6</v>
      </c>
      <c r="BU6" s="74">
        <f t="shared" si="7"/>
        <v>7</v>
      </c>
      <c r="BV6" s="74">
        <f t="shared" si="7"/>
        <v>8</v>
      </c>
      <c r="BW6" s="74">
        <f t="shared" si="7"/>
        <v>2</v>
      </c>
      <c r="BX6" s="74">
        <f t="shared" si="7"/>
        <v>3</v>
      </c>
      <c r="BY6" s="74">
        <f t="shared" si="7"/>
        <v>4</v>
      </c>
      <c r="BZ6" s="74">
        <f t="shared" si="7"/>
        <v>5</v>
      </c>
      <c r="CA6" s="74">
        <f t="shared" si="7"/>
        <v>6</v>
      </c>
      <c r="CB6" s="74">
        <f t="shared" si="7"/>
        <v>7</v>
      </c>
      <c r="CC6" s="74">
        <f t="shared" si="7"/>
        <v>8</v>
      </c>
      <c r="CD6" s="74">
        <f t="shared" si="7"/>
        <v>2</v>
      </c>
      <c r="CE6" s="74">
        <f t="shared" si="7"/>
        <v>3</v>
      </c>
      <c r="CF6" s="74">
        <f t="shared" si="7"/>
        <v>4</v>
      </c>
      <c r="CG6" s="74">
        <f t="shared" si="7"/>
        <v>5</v>
      </c>
      <c r="CH6" s="74">
        <f t="shared" si="7"/>
        <v>6</v>
      </c>
      <c r="CI6" s="74">
        <f t="shared" si="7"/>
        <v>7</v>
      </c>
      <c r="CJ6" s="74">
        <f t="shared" si="7"/>
        <v>8</v>
      </c>
      <c r="CK6" s="74">
        <f t="shared" si="7"/>
        <v>2</v>
      </c>
      <c r="CL6" s="74">
        <f t="shared" si="7"/>
        <v>3</v>
      </c>
      <c r="CM6" s="74">
        <f t="shared" si="7"/>
        <v>4</v>
      </c>
      <c r="CN6" s="74">
        <f t="shared" si="7"/>
        <v>5</v>
      </c>
      <c r="CO6" s="74">
        <f t="shared" si="7"/>
        <v>6</v>
      </c>
      <c r="CP6" s="74">
        <f t="shared" si="7"/>
        <v>7</v>
      </c>
      <c r="CQ6" s="74">
        <f t="shared" si="7"/>
        <v>8</v>
      </c>
      <c r="CR6" s="74">
        <f t="shared" si="7"/>
        <v>2</v>
      </c>
      <c r="CS6" s="74">
        <f t="shared" si="7"/>
        <v>3</v>
      </c>
      <c r="CT6" s="74">
        <f t="shared" si="7"/>
        <v>4</v>
      </c>
      <c r="CU6" s="74">
        <f t="shared" si="7"/>
        <v>5</v>
      </c>
      <c r="CV6" s="74">
        <f t="shared" si="7"/>
        <v>6</v>
      </c>
      <c r="CW6" s="74">
        <f t="shared" si="7"/>
        <v>7</v>
      </c>
      <c r="CX6" s="74">
        <f t="shared" si="7"/>
        <v>8</v>
      </c>
      <c r="CY6" s="74">
        <f t="shared" si="7"/>
        <v>2</v>
      </c>
      <c r="CZ6" s="74">
        <f t="shared" si="7"/>
        <v>3</v>
      </c>
      <c r="DA6" s="74">
        <f t="shared" si="7"/>
        <v>4</v>
      </c>
      <c r="DB6" s="74">
        <f t="shared" si="7"/>
        <v>5</v>
      </c>
      <c r="DC6" s="74">
        <f t="shared" si="7"/>
        <v>6</v>
      </c>
      <c r="DD6" s="74">
        <f t="shared" si="7"/>
        <v>7</v>
      </c>
      <c r="DE6" s="74">
        <f t="shared" si="7"/>
        <v>8</v>
      </c>
      <c r="DF6" s="74">
        <f t="shared" si="7"/>
        <v>2</v>
      </c>
      <c r="DG6" s="74">
        <f t="shared" si="7"/>
        <v>3</v>
      </c>
      <c r="DH6" s="74">
        <f t="shared" si="7"/>
        <v>4</v>
      </c>
      <c r="DI6" s="74">
        <f t="shared" si="7"/>
        <v>5</v>
      </c>
      <c r="DJ6" s="74">
        <f t="shared" si="7"/>
        <v>6</v>
      </c>
      <c r="DK6" s="74">
        <f t="shared" si="7"/>
        <v>7</v>
      </c>
      <c r="DL6" s="74">
        <f t="shared" si="7"/>
        <v>8</v>
      </c>
      <c r="DM6" s="74">
        <f t="shared" si="7"/>
        <v>2</v>
      </c>
      <c r="DN6" s="74">
        <f t="shared" si="7"/>
        <v>3</v>
      </c>
      <c r="DO6" s="74">
        <f t="shared" si="7"/>
        <v>4</v>
      </c>
      <c r="DP6" s="74">
        <f t="shared" si="7"/>
        <v>5</v>
      </c>
      <c r="DQ6" s="74">
        <f t="shared" si="7"/>
        <v>6</v>
      </c>
      <c r="DR6" s="74">
        <f t="shared" si="7"/>
        <v>7</v>
      </c>
      <c r="DS6" s="74">
        <f t="shared" si="7"/>
        <v>8</v>
      </c>
      <c r="DT6" s="74">
        <f t="shared" si="7"/>
        <v>2</v>
      </c>
      <c r="DU6" s="74">
        <f t="shared" si="7"/>
        <v>3</v>
      </c>
      <c r="DV6" s="74">
        <f t="shared" si="7"/>
        <v>4</v>
      </c>
      <c r="DW6" s="74">
        <f t="shared" si="7"/>
        <v>5</v>
      </c>
      <c r="DX6" s="74">
        <f t="shared" si="7"/>
        <v>6</v>
      </c>
      <c r="DY6" s="74">
        <f t="shared" si="7"/>
        <v>7</v>
      </c>
      <c r="DZ6" s="74">
        <f t="shared" si="7"/>
        <v>8</v>
      </c>
      <c r="EA6" s="74">
        <f t="shared" ref="EA6:GL6" si="8">WEEKDAY(DZ7)+1</f>
        <v>2</v>
      </c>
      <c r="EB6" s="74">
        <f t="shared" si="8"/>
        <v>3</v>
      </c>
      <c r="EC6" s="74">
        <f t="shared" si="8"/>
        <v>4</v>
      </c>
      <c r="ED6" s="74">
        <f t="shared" si="8"/>
        <v>5</v>
      </c>
      <c r="EE6" s="74">
        <f t="shared" si="8"/>
        <v>6</v>
      </c>
      <c r="EF6" s="74">
        <f t="shared" si="8"/>
        <v>7</v>
      </c>
      <c r="EG6" s="74">
        <f t="shared" si="8"/>
        <v>8</v>
      </c>
      <c r="EH6" s="74">
        <f t="shared" si="8"/>
        <v>2</v>
      </c>
      <c r="EI6" s="74">
        <f t="shared" si="8"/>
        <v>3</v>
      </c>
      <c r="EJ6" s="74">
        <f t="shared" si="8"/>
        <v>4</v>
      </c>
      <c r="EK6" s="74">
        <f t="shared" si="8"/>
        <v>5</v>
      </c>
      <c r="EL6" s="74">
        <f t="shared" si="8"/>
        <v>6</v>
      </c>
      <c r="EM6" s="74">
        <f t="shared" si="8"/>
        <v>7</v>
      </c>
      <c r="EN6" s="74">
        <f t="shared" si="8"/>
        <v>8</v>
      </c>
      <c r="EO6" s="74">
        <f t="shared" si="8"/>
        <v>2</v>
      </c>
      <c r="EP6" s="74">
        <f t="shared" si="8"/>
        <v>3</v>
      </c>
      <c r="EQ6" s="74">
        <f t="shared" si="8"/>
        <v>4</v>
      </c>
      <c r="ER6" s="74">
        <f t="shared" si="8"/>
        <v>5</v>
      </c>
      <c r="ES6" s="74">
        <f t="shared" si="8"/>
        <v>6</v>
      </c>
      <c r="ET6" s="74">
        <f t="shared" si="8"/>
        <v>7</v>
      </c>
      <c r="EU6" s="74">
        <f t="shared" si="8"/>
        <v>8</v>
      </c>
      <c r="EV6" s="74">
        <f t="shared" si="8"/>
        <v>2</v>
      </c>
      <c r="EW6" s="74">
        <f t="shared" si="8"/>
        <v>3</v>
      </c>
      <c r="EX6" s="74">
        <f t="shared" si="8"/>
        <v>4</v>
      </c>
      <c r="EY6" s="74">
        <f t="shared" si="8"/>
        <v>5</v>
      </c>
      <c r="EZ6" s="74">
        <f t="shared" si="8"/>
        <v>6</v>
      </c>
      <c r="FA6" s="74">
        <f t="shared" si="8"/>
        <v>7</v>
      </c>
      <c r="FB6" s="74">
        <f t="shared" si="8"/>
        <v>8</v>
      </c>
      <c r="FC6" s="74">
        <f t="shared" si="8"/>
        <v>2</v>
      </c>
      <c r="FD6" s="74">
        <f t="shared" si="8"/>
        <v>3</v>
      </c>
      <c r="FE6" s="74">
        <f t="shared" si="8"/>
        <v>4</v>
      </c>
      <c r="FF6" s="74">
        <f t="shared" si="8"/>
        <v>5</v>
      </c>
      <c r="FG6" s="74">
        <f t="shared" si="8"/>
        <v>6</v>
      </c>
      <c r="FH6" s="74">
        <f t="shared" si="8"/>
        <v>7</v>
      </c>
      <c r="FI6" s="74">
        <f t="shared" si="8"/>
        <v>8</v>
      </c>
      <c r="FJ6" s="74">
        <f t="shared" si="8"/>
        <v>2</v>
      </c>
      <c r="FK6" s="74">
        <f t="shared" si="8"/>
        <v>3</v>
      </c>
      <c r="FL6" s="74">
        <f t="shared" si="8"/>
        <v>4</v>
      </c>
      <c r="FM6" s="74">
        <f t="shared" si="8"/>
        <v>5</v>
      </c>
      <c r="FN6" s="74">
        <f t="shared" si="8"/>
        <v>6</v>
      </c>
      <c r="FO6" s="74">
        <f t="shared" si="8"/>
        <v>7</v>
      </c>
      <c r="FP6" s="74">
        <f t="shared" si="8"/>
        <v>8</v>
      </c>
      <c r="FQ6" s="74">
        <f t="shared" si="8"/>
        <v>2</v>
      </c>
      <c r="FR6" s="74">
        <f t="shared" si="8"/>
        <v>3</v>
      </c>
      <c r="FS6" s="74">
        <f t="shared" si="8"/>
        <v>4</v>
      </c>
      <c r="FT6" s="74">
        <f t="shared" si="8"/>
        <v>5</v>
      </c>
      <c r="FU6" s="74">
        <f t="shared" si="8"/>
        <v>6</v>
      </c>
      <c r="FV6" s="74">
        <f t="shared" si="8"/>
        <v>7</v>
      </c>
      <c r="FW6" s="74">
        <f t="shared" si="8"/>
        <v>8</v>
      </c>
      <c r="FX6" s="74">
        <f t="shared" si="8"/>
        <v>2</v>
      </c>
      <c r="FY6" s="74">
        <f t="shared" si="8"/>
        <v>3</v>
      </c>
      <c r="FZ6" s="74">
        <f t="shared" si="8"/>
        <v>4</v>
      </c>
      <c r="GA6" s="74">
        <f t="shared" si="8"/>
        <v>5</v>
      </c>
      <c r="GB6" s="74">
        <f t="shared" si="8"/>
        <v>6</v>
      </c>
      <c r="GC6" s="74">
        <f t="shared" si="8"/>
        <v>7</v>
      </c>
      <c r="GD6" s="74">
        <f t="shared" si="8"/>
        <v>8</v>
      </c>
      <c r="GE6" s="74">
        <f t="shared" si="8"/>
        <v>2</v>
      </c>
      <c r="GF6" s="74">
        <f t="shared" si="8"/>
        <v>3</v>
      </c>
      <c r="GG6" s="74">
        <f t="shared" si="8"/>
        <v>4</v>
      </c>
      <c r="GH6" s="74">
        <f t="shared" si="8"/>
        <v>5</v>
      </c>
      <c r="GI6" s="74">
        <f t="shared" si="8"/>
        <v>6</v>
      </c>
      <c r="GJ6" s="74">
        <f t="shared" si="8"/>
        <v>7</v>
      </c>
      <c r="GK6" s="74">
        <f t="shared" si="8"/>
        <v>8</v>
      </c>
      <c r="GL6" s="74">
        <f t="shared" si="8"/>
        <v>2</v>
      </c>
      <c r="GM6" s="74">
        <f t="shared" ref="GM6:IX6" si="9">WEEKDAY(GL7)+1</f>
        <v>3</v>
      </c>
      <c r="GN6" s="74">
        <f t="shared" si="9"/>
        <v>4</v>
      </c>
      <c r="GO6" s="74">
        <f t="shared" si="9"/>
        <v>5</v>
      </c>
      <c r="GP6" s="74">
        <f t="shared" si="9"/>
        <v>6</v>
      </c>
      <c r="GQ6" s="74">
        <f t="shared" si="9"/>
        <v>7</v>
      </c>
      <c r="GR6" s="74">
        <f t="shared" si="9"/>
        <v>8</v>
      </c>
      <c r="GS6" s="74">
        <f t="shared" si="9"/>
        <v>2</v>
      </c>
      <c r="GT6" s="74">
        <f t="shared" si="9"/>
        <v>3</v>
      </c>
      <c r="GU6" s="74">
        <f t="shared" si="9"/>
        <v>4</v>
      </c>
      <c r="GV6" s="74">
        <f t="shared" si="9"/>
        <v>5</v>
      </c>
      <c r="GW6" s="74">
        <f t="shared" si="9"/>
        <v>6</v>
      </c>
      <c r="GX6" s="74">
        <f t="shared" si="9"/>
        <v>7</v>
      </c>
      <c r="GY6" s="74">
        <f t="shared" si="9"/>
        <v>8</v>
      </c>
      <c r="GZ6" s="74">
        <f t="shared" si="9"/>
        <v>2</v>
      </c>
      <c r="HA6" s="74">
        <f t="shared" si="9"/>
        <v>3</v>
      </c>
      <c r="HB6" s="74">
        <f t="shared" si="9"/>
        <v>4</v>
      </c>
      <c r="HC6" s="74">
        <f t="shared" si="9"/>
        <v>5</v>
      </c>
      <c r="HD6" s="74">
        <f t="shared" si="9"/>
        <v>6</v>
      </c>
      <c r="HE6" s="74">
        <f t="shared" si="9"/>
        <v>7</v>
      </c>
      <c r="HF6" s="74">
        <f t="shared" si="9"/>
        <v>8</v>
      </c>
      <c r="HG6" s="74">
        <f t="shared" si="9"/>
        <v>2</v>
      </c>
      <c r="HH6" s="74">
        <f t="shared" si="9"/>
        <v>3</v>
      </c>
      <c r="HI6" s="74">
        <f t="shared" si="9"/>
        <v>4</v>
      </c>
      <c r="HJ6" s="74">
        <f t="shared" si="9"/>
        <v>5</v>
      </c>
      <c r="HK6" s="74">
        <f t="shared" si="9"/>
        <v>6</v>
      </c>
      <c r="HL6" s="74">
        <f t="shared" si="9"/>
        <v>7</v>
      </c>
      <c r="HM6" s="74">
        <f t="shared" si="9"/>
        <v>8</v>
      </c>
      <c r="HN6" s="74">
        <f t="shared" si="9"/>
        <v>2</v>
      </c>
      <c r="HO6" s="74">
        <f t="shared" si="9"/>
        <v>3</v>
      </c>
      <c r="HP6" s="74">
        <f t="shared" si="9"/>
        <v>4</v>
      </c>
      <c r="HQ6" s="74">
        <f t="shared" si="9"/>
        <v>5</v>
      </c>
      <c r="HR6" s="74">
        <f t="shared" si="9"/>
        <v>6</v>
      </c>
      <c r="HS6" s="74">
        <f t="shared" si="9"/>
        <v>7</v>
      </c>
      <c r="HT6" s="74">
        <f t="shared" si="9"/>
        <v>8</v>
      </c>
      <c r="HU6" s="74">
        <f t="shared" si="9"/>
        <v>2</v>
      </c>
      <c r="HV6" s="74">
        <f t="shared" si="9"/>
        <v>3</v>
      </c>
      <c r="HW6" s="74">
        <f t="shared" si="9"/>
        <v>4</v>
      </c>
      <c r="HX6" s="74">
        <f t="shared" si="9"/>
        <v>5</v>
      </c>
      <c r="HY6" s="74">
        <f t="shared" si="9"/>
        <v>6</v>
      </c>
      <c r="HZ6" s="74">
        <f t="shared" si="9"/>
        <v>7</v>
      </c>
      <c r="IA6" s="74">
        <f t="shared" si="9"/>
        <v>8</v>
      </c>
      <c r="IB6" s="74">
        <f t="shared" si="9"/>
        <v>2</v>
      </c>
      <c r="IC6" s="74">
        <f t="shared" si="9"/>
        <v>3</v>
      </c>
      <c r="ID6" s="74">
        <f t="shared" si="9"/>
        <v>4</v>
      </c>
      <c r="IE6" s="74">
        <f t="shared" si="9"/>
        <v>5</v>
      </c>
      <c r="IF6" s="74">
        <f t="shared" si="9"/>
        <v>6</v>
      </c>
      <c r="IG6" s="74">
        <f t="shared" si="9"/>
        <v>7</v>
      </c>
      <c r="IH6" s="74">
        <f t="shared" si="9"/>
        <v>8</v>
      </c>
      <c r="II6" s="74">
        <f t="shared" si="9"/>
        <v>2</v>
      </c>
      <c r="IJ6" s="74">
        <f t="shared" si="9"/>
        <v>3</v>
      </c>
      <c r="IK6" s="74">
        <f t="shared" si="9"/>
        <v>4</v>
      </c>
      <c r="IL6" s="74">
        <f t="shared" si="9"/>
        <v>5</v>
      </c>
      <c r="IM6" s="74">
        <f t="shared" si="9"/>
        <v>6</v>
      </c>
      <c r="IN6" s="74">
        <f t="shared" si="9"/>
        <v>7</v>
      </c>
      <c r="IO6" s="74">
        <f t="shared" si="9"/>
        <v>8</v>
      </c>
      <c r="IP6" s="74">
        <f t="shared" si="9"/>
        <v>2</v>
      </c>
      <c r="IQ6" s="74">
        <f t="shared" si="9"/>
        <v>3</v>
      </c>
      <c r="IR6" s="74">
        <f t="shared" si="9"/>
        <v>4</v>
      </c>
      <c r="IS6" s="74">
        <f t="shared" si="9"/>
        <v>5</v>
      </c>
      <c r="IT6" s="74">
        <f t="shared" si="9"/>
        <v>6</v>
      </c>
      <c r="IU6" s="74">
        <f t="shared" si="9"/>
        <v>7</v>
      </c>
      <c r="IV6" s="74">
        <f t="shared" si="9"/>
        <v>8</v>
      </c>
      <c r="IW6" s="74">
        <f t="shared" si="9"/>
        <v>2</v>
      </c>
      <c r="IX6" s="74">
        <f t="shared" si="9"/>
        <v>3</v>
      </c>
      <c r="IY6" s="74">
        <f t="shared" ref="IY6:LJ6" si="10">WEEKDAY(IX7)+1</f>
        <v>4</v>
      </c>
      <c r="IZ6" s="74">
        <f t="shared" si="10"/>
        <v>5</v>
      </c>
      <c r="JA6" s="74">
        <f t="shared" si="10"/>
        <v>6</v>
      </c>
      <c r="JB6" s="74">
        <f t="shared" si="10"/>
        <v>7</v>
      </c>
      <c r="JC6" s="74">
        <f t="shared" si="10"/>
        <v>8</v>
      </c>
      <c r="JD6" s="74">
        <f t="shared" si="10"/>
        <v>2</v>
      </c>
      <c r="JE6" s="74">
        <f t="shared" si="10"/>
        <v>3</v>
      </c>
      <c r="JF6" s="74">
        <f t="shared" si="10"/>
        <v>4</v>
      </c>
      <c r="JG6" s="74">
        <f t="shared" si="10"/>
        <v>5</v>
      </c>
      <c r="JH6" s="74">
        <f t="shared" si="10"/>
        <v>6</v>
      </c>
      <c r="JI6" s="74">
        <f t="shared" si="10"/>
        <v>7</v>
      </c>
      <c r="JJ6" s="74">
        <f t="shared" si="10"/>
        <v>8</v>
      </c>
      <c r="JK6" s="74">
        <f t="shared" si="10"/>
        <v>2</v>
      </c>
      <c r="JL6" s="74">
        <f t="shared" si="10"/>
        <v>3</v>
      </c>
      <c r="JM6" s="74">
        <f t="shared" si="10"/>
        <v>4</v>
      </c>
      <c r="JN6" s="74">
        <f t="shared" si="10"/>
        <v>5</v>
      </c>
      <c r="JO6" s="74">
        <f t="shared" si="10"/>
        <v>6</v>
      </c>
      <c r="JP6" s="74">
        <f t="shared" si="10"/>
        <v>7</v>
      </c>
      <c r="JQ6" s="74">
        <f t="shared" si="10"/>
        <v>8</v>
      </c>
      <c r="JR6" s="74">
        <f t="shared" si="10"/>
        <v>2</v>
      </c>
      <c r="JS6" s="74">
        <f t="shared" si="10"/>
        <v>3</v>
      </c>
      <c r="JT6" s="74">
        <f t="shared" si="10"/>
        <v>4</v>
      </c>
      <c r="JU6" s="74">
        <f t="shared" si="10"/>
        <v>5</v>
      </c>
      <c r="JV6" s="74">
        <f t="shared" si="10"/>
        <v>6</v>
      </c>
      <c r="JW6" s="74">
        <f t="shared" si="10"/>
        <v>7</v>
      </c>
      <c r="JX6" s="74">
        <f t="shared" si="10"/>
        <v>8</v>
      </c>
      <c r="JY6" s="74">
        <f t="shared" si="10"/>
        <v>2</v>
      </c>
      <c r="JZ6" s="74">
        <f t="shared" si="10"/>
        <v>3</v>
      </c>
      <c r="KA6" s="74">
        <f t="shared" si="10"/>
        <v>4</v>
      </c>
      <c r="KB6" s="74">
        <f t="shared" si="10"/>
        <v>5</v>
      </c>
      <c r="KC6" s="74">
        <f t="shared" si="10"/>
        <v>6</v>
      </c>
      <c r="KD6" s="74">
        <f t="shared" si="10"/>
        <v>7</v>
      </c>
      <c r="KE6" s="74">
        <f t="shared" si="10"/>
        <v>8</v>
      </c>
      <c r="KF6" s="74">
        <f t="shared" si="10"/>
        <v>2</v>
      </c>
      <c r="KG6" s="74">
        <f t="shared" si="10"/>
        <v>3</v>
      </c>
      <c r="KH6" s="74">
        <f t="shared" si="10"/>
        <v>4</v>
      </c>
      <c r="KI6" s="74">
        <f t="shared" si="10"/>
        <v>5</v>
      </c>
      <c r="KJ6" s="74">
        <f t="shared" si="10"/>
        <v>6</v>
      </c>
      <c r="KK6" s="74">
        <f t="shared" si="10"/>
        <v>7</v>
      </c>
      <c r="KL6" s="74">
        <f t="shared" si="10"/>
        <v>8</v>
      </c>
      <c r="KM6" s="74">
        <f t="shared" si="10"/>
        <v>2</v>
      </c>
      <c r="KN6" s="74">
        <f t="shared" si="10"/>
        <v>3</v>
      </c>
      <c r="KO6" s="74">
        <f t="shared" si="10"/>
        <v>4</v>
      </c>
      <c r="KP6" s="74">
        <f t="shared" si="10"/>
        <v>5</v>
      </c>
      <c r="KQ6" s="74">
        <f t="shared" si="10"/>
        <v>6</v>
      </c>
      <c r="KR6" s="74">
        <f t="shared" si="10"/>
        <v>7</v>
      </c>
      <c r="KS6" s="74">
        <f t="shared" si="10"/>
        <v>8</v>
      </c>
      <c r="KT6" s="74">
        <f t="shared" si="10"/>
        <v>2</v>
      </c>
      <c r="KU6" s="74">
        <f t="shared" si="10"/>
        <v>3</v>
      </c>
      <c r="KV6" s="74">
        <f t="shared" si="10"/>
        <v>4</v>
      </c>
      <c r="KW6" s="74">
        <f t="shared" si="10"/>
        <v>5</v>
      </c>
      <c r="KX6" s="74">
        <f t="shared" si="10"/>
        <v>6</v>
      </c>
      <c r="KY6" s="74">
        <f t="shared" si="10"/>
        <v>7</v>
      </c>
      <c r="KZ6" s="74">
        <f t="shared" si="10"/>
        <v>8</v>
      </c>
      <c r="LA6" s="74">
        <f t="shared" si="10"/>
        <v>2</v>
      </c>
      <c r="LB6" s="74">
        <f t="shared" si="10"/>
        <v>3</v>
      </c>
      <c r="LC6" s="74">
        <f t="shared" si="10"/>
        <v>4</v>
      </c>
      <c r="LD6" s="74">
        <f t="shared" si="10"/>
        <v>5</v>
      </c>
      <c r="LE6" s="74">
        <f t="shared" si="10"/>
        <v>6</v>
      </c>
      <c r="LF6" s="74">
        <f t="shared" si="10"/>
        <v>7</v>
      </c>
      <c r="LG6" s="74">
        <f t="shared" si="10"/>
        <v>8</v>
      </c>
      <c r="LH6" s="74">
        <f t="shared" si="10"/>
        <v>2</v>
      </c>
      <c r="LI6" s="74">
        <f t="shared" si="10"/>
        <v>3</v>
      </c>
      <c r="LJ6" s="74">
        <f t="shared" si="10"/>
        <v>4</v>
      </c>
      <c r="LK6" s="74">
        <f t="shared" ref="LK6:MA6" si="11">WEEKDAY(LJ7)+1</f>
        <v>5</v>
      </c>
      <c r="LL6" s="74">
        <f t="shared" si="11"/>
        <v>6</v>
      </c>
      <c r="LM6" s="74">
        <f t="shared" si="11"/>
        <v>7</v>
      </c>
      <c r="LN6" s="74">
        <f t="shared" si="11"/>
        <v>8</v>
      </c>
      <c r="LO6" s="74">
        <f t="shared" si="11"/>
        <v>2</v>
      </c>
      <c r="LP6" s="74">
        <f t="shared" si="11"/>
        <v>3</v>
      </c>
      <c r="LQ6" s="74">
        <f t="shared" si="11"/>
        <v>4</v>
      </c>
      <c r="LR6" s="74">
        <f t="shared" si="11"/>
        <v>5</v>
      </c>
      <c r="LS6" s="74">
        <f t="shared" si="11"/>
        <v>6</v>
      </c>
      <c r="LT6" s="74">
        <f t="shared" si="11"/>
        <v>7</v>
      </c>
      <c r="LU6" s="74">
        <f t="shared" si="11"/>
        <v>8</v>
      </c>
      <c r="LV6" s="74">
        <f t="shared" si="11"/>
        <v>2</v>
      </c>
      <c r="LW6" s="74">
        <f t="shared" si="11"/>
        <v>3</v>
      </c>
      <c r="LX6" s="74">
        <f t="shared" si="11"/>
        <v>4</v>
      </c>
      <c r="LY6" s="74">
        <f t="shared" si="11"/>
        <v>5</v>
      </c>
      <c r="LZ6" s="74">
        <f t="shared" si="11"/>
        <v>6</v>
      </c>
      <c r="MA6" s="74">
        <f t="shared" si="11"/>
        <v>7</v>
      </c>
    </row>
    <row r="7" spans="1:349" s="77" customFormat="1" x14ac:dyDescent="0.2">
      <c r="A7" s="169"/>
      <c r="B7" s="76">
        <f>B2</f>
        <v>42615</v>
      </c>
      <c r="C7" s="76">
        <f t="shared" ref="C7:BN7" si="12">B7+1</f>
        <v>42616</v>
      </c>
      <c r="D7" s="77">
        <f t="shared" si="12"/>
        <v>42617</v>
      </c>
      <c r="E7" s="77">
        <f t="shared" si="12"/>
        <v>42618</v>
      </c>
      <c r="F7" s="77">
        <f t="shared" si="12"/>
        <v>42619</v>
      </c>
      <c r="G7" s="77">
        <f t="shared" si="12"/>
        <v>42620</v>
      </c>
      <c r="H7" s="77">
        <f t="shared" si="12"/>
        <v>42621</v>
      </c>
      <c r="I7" s="77">
        <f t="shared" si="12"/>
        <v>42622</v>
      </c>
      <c r="J7" s="77">
        <f t="shared" si="12"/>
        <v>42623</v>
      </c>
      <c r="K7" s="77">
        <f t="shared" si="12"/>
        <v>42624</v>
      </c>
      <c r="L7" s="77">
        <f t="shared" si="12"/>
        <v>42625</v>
      </c>
      <c r="M7" s="77">
        <f t="shared" si="12"/>
        <v>42626</v>
      </c>
      <c r="N7" s="77">
        <f t="shared" si="12"/>
        <v>42627</v>
      </c>
      <c r="O7" s="77">
        <f t="shared" si="12"/>
        <v>42628</v>
      </c>
      <c r="P7" s="77">
        <f t="shared" si="12"/>
        <v>42629</v>
      </c>
      <c r="Q7" s="77">
        <f t="shared" si="12"/>
        <v>42630</v>
      </c>
      <c r="R7" s="77">
        <f t="shared" si="12"/>
        <v>42631</v>
      </c>
      <c r="S7" s="77">
        <f t="shared" si="12"/>
        <v>42632</v>
      </c>
      <c r="T7" s="77">
        <f t="shared" si="12"/>
        <v>42633</v>
      </c>
      <c r="U7" s="77">
        <f t="shared" si="12"/>
        <v>42634</v>
      </c>
      <c r="V7" s="77">
        <f t="shared" si="12"/>
        <v>42635</v>
      </c>
      <c r="W7" s="77">
        <f t="shared" si="12"/>
        <v>42636</v>
      </c>
      <c r="X7" s="77">
        <f t="shared" si="12"/>
        <v>42637</v>
      </c>
      <c r="Y7" s="77">
        <f t="shared" si="12"/>
        <v>42638</v>
      </c>
      <c r="Z7" s="77">
        <f t="shared" si="12"/>
        <v>42639</v>
      </c>
      <c r="AA7" s="77">
        <f t="shared" si="12"/>
        <v>42640</v>
      </c>
      <c r="AB7" s="77">
        <f t="shared" si="12"/>
        <v>42641</v>
      </c>
      <c r="AC7" s="77">
        <f t="shared" si="12"/>
        <v>42642</v>
      </c>
      <c r="AD7" s="77">
        <f t="shared" si="12"/>
        <v>42643</v>
      </c>
      <c r="AE7" s="77">
        <f t="shared" si="12"/>
        <v>42644</v>
      </c>
      <c r="AF7" s="77">
        <f t="shared" si="12"/>
        <v>42645</v>
      </c>
      <c r="AG7" s="77">
        <f t="shared" si="12"/>
        <v>42646</v>
      </c>
      <c r="AH7" s="77">
        <f t="shared" si="12"/>
        <v>42647</v>
      </c>
      <c r="AI7" s="77">
        <f t="shared" si="12"/>
        <v>42648</v>
      </c>
      <c r="AJ7" s="77">
        <f t="shared" si="12"/>
        <v>42649</v>
      </c>
      <c r="AK7" s="77">
        <f t="shared" si="12"/>
        <v>42650</v>
      </c>
      <c r="AL7" s="77">
        <f t="shared" si="12"/>
        <v>42651</v>
      </c>
      <c r="AM7" s="77">
        <f t="shared" si="12"/>
        <v>42652</v>
      </c>
      <c r="AN7" s="77">
        <f t="shared" si="12"/>
        <v>42653</v>
      </c>
      <c r="AO7" s="77">
        <f t="shared" si="12"/>
        <v>42654</v>
      </c>
      <c r="AP7" s="77">
        <f t="shared" si="12"/>
        <v>42655</v>
      </c>
      <c r="AQ7" s="77">
        <f t="shared" si="12"/>
        <v>42656</v>
      </c>
      <c r="AR7" s="77">
        <f t="shared" si="12"/>
        <v>42657</v>
      </c>
      <c r="AS7" s="77">
        <f t="shared" si="12"/>
        <v>42658</v>
      </c>
      <c r="AT7" s="77">
        <f t="shared" si="12"/>
        <v>42659</v>
      </c>
      <c r="AU7" s="77">
        <f t="shared" si="12"/>
        <v>42660</v>
      </c>
      <c r="AV7" s="77">
        <f t="shared" si="12"/>
        <v>42661</v>
      </c>
      <c r="AW7" s="77">
        <f t="shared" si="12"/>
        <v>42662</v>
      </c>
      <c r="AX7" s="77">
        <f t="shared" si="12"/>
        <v>42663</v>
      </c>
      <c r="AY7" s="77">
        <f t="shared" si="12"/>
        <v>42664</v>
      </c>
      <c r="AZ7" s="77">
        <f t="shared" si="12"/>
        <v>42665</v>
      </c>
      <c r="BA7" s="77">
        <f t="shared" si="12"/>
        <v>42666</v>
      </c>
      <c r="BB7" s="77">
        <f t="shared" si="12"/>
        <v>42667</v>
      </c>
      <c r="BC7" s="77">
        <f t="shared" si="12"/>
        <v>42668</v>
      </c>
      <c r="BD7" s="77">
        <f t="shared" si="12"/>
        <v>42669</v>
      </c>
      <c r="BE7" s="77">
        <f t="shared" si="12"/>
        <v>42670</v>
      </c>
      <c r="BF7" s="77">
        <f t="shared" si="12"/>
        <v>42671</v>
      </c>
      <c r="BG7" s="77">
        <f t="shared" si="12"/>
        <v>42672</v>
      </c>
      <c r="BH7" s="77">
        <f t="shared" si="12"/>
        <v>42673</v>
      </c>
      <c r="BI7" s="77">
        <f t="shared" si="12"/>
        <v>42674</v>
      </c>
      <c r="BJ7" s="77">
        <f t="shared" si="12"/>
        <v>42675</v>
      </c>
      <c r="BK7" s="77">
        <f t="shared" si="12"/>
        <v>42676</v>
      </c>
      <c r="BL7" s="77">
        <f t="shared" si="12"/>
        <v>42677</v>
      </c>
      <c r="BM7" s="77">
        <f t="shared" si="12"/>
        <v>42678</v>
      </c>
      <c r="BN7" s="77">
        <f t="shared" si="12"/>
        <v>42679</v>
      </c>
      <c r="BO7" s="77">
        <f t="shared" ref="BO7:DZ7" si="13">BN7+1</f>
        <v>42680</v>
      </c>
      <c r="BP7" s="77">
        <f t="shared" si="13"/>
        <v>42681</v>
      </c>
      <c r="BQ7" s="77">
        <f t="shared" si="13"/>
        <v>42682</v>
      </c>
      <c r="BR7" s="77">
        <f t="shared" si="13"/>
        <v>42683</v>
      </c>
      <c r="BS7" s="77">
        <f t="shared" si="13"/>
        <v>42684</v>
      </c>
      <c r="BT7" s="77">
        <f t="shared" si="13"/>
        <v>42685</v>
      </c>
      <c r="BU7" s="77">
        <f t="shared" si="13"/>
        <v>42686</v>
      </c>
      <c r="BV7" s="77">
        <f t="shared" si="13"/>
        <v>42687</v>
      </c>
      <c r="BW7" s="77">
        <f t="shared" si="13"/>
        <v>42688</v>
      </c>
      <c r="BX7" s="77">
        <f t="shared" si="13"/>
        <v>42689</v>
      </c>
      <c r="BY7" s="77">
        <f t="shared" si="13"/>
        <v>42690</v>
      </c>
      <c r="BZ7" s="77">
        <f t="shared" si="13"/>
        <v>42691</v>
      </c>
      <c r="CA7" s="77">
        <f t="shared" si="13"/>
        <v>42692</v>
      </c>
      <c r="CB7" s="77">
        <f t="shared" si="13"/>
        <v>42693</v>
      </c>
      <c r="CC7" s="77">
        <f t="shared" si="13"/>
        <v>42694</v>
      </c>
      <c r="CD7" s="77">
        <f t="shared" si="13"/>
        <v>42695</v>
      </c>
      <c r="CE7" s="77">
        <f t="shared" si="13"/>
        <v>42696</v>
      </c>
      <c r="CF7" s="77">
        <f t="shared" si="13"/>
        <v>42697</v>
      </c>
      <c r="CG7" s="77">
        <f t="shared" si="13"/>
        <v>42698</v>
      </c>
      <c r="CH7" s="77">
        <f t="shared" si="13"/>
        <v>42699</v>
      </c>
      <c r="CI7" s="77">
        <f t="shared" si="13"/>
        <v>42700</v>
      </c>
      <c r="CJ7" s="77">
        <f t="shared" si="13"/>
        <v>42701</v>
      </c>
      <c r="CK7" s="77">
        <f t="shared" si="13"/>
        <v>42702</v>
      </c>
      <c r="CL7" s="77">
        <f t="shared" si="13"/>
        <v>42703</v>
      </c>
      <c r="CM7" s="77">
        <f t="shared" si="13"/>
        <v>42704</v>
      </c>
      <c r="CN7" s="77">
        <f t="shared" si="13"/>
        <v>42705</v>
      </c>
      <c r="CO7" s="77">
        <f t="shared" si="13"/>
        <v>42706</v>
      </c>
      <c r="CP7" s="77">
        <f t="shared" si="13"/>
        <v>42707</v>
      </c>
      <c r="CQ7" s="77">
        <f t="shared" si="13"/>
        <v>42708</v>
      </c>
      <c r="CR7" s="77">
        <f t="shared" si="13"/>
        <v>42709</v>
      </c>
      <c r="CS7" s="77">
        <f t="shared" si="13"/>
        <v>42710</v>
      </c>
      <c r="CT7" s="77">
        <f t="shared" si="13"/>
        <v>42711</v>
      </c>
      <c r="CU7" s="77">
        <f t="shared" si="13"/>
        <v>42712</v>
      </c>
      <c r="CV7" s="77">
        <f t="shared" si="13"/>
        <v>42713</v>
      </c>
      <c r="CW7" s="77">
        <f t="shared" si="13"/>
        <v>42714</v>
      </c>
      <c r="CX7" s="77">
        <f t="shared" si="13"/>
        <v>42715</v>
      </c>
      <c r="CY7" s="77">
        <f t="shared" si="13"/>
        <v>42716</v>
      </c>
      <c r="CZ7" s="77">
        <f t="shared" si="13"/>
        <v>42717</v>
      </c>
      <c r="DA7" s="77">
        <f t="shared" si="13"/>
        <v>42718</v>
      </c>
      <c r="DB7" s="77">
        <f t="shared" si="13"/>
        <v>42719</v>
      </c>
      <c r="DC7" s="77">
        <f t="shared" si="13"/>
        <v>42720</v>
      </c>
      <c r="DD7" s="77">
        <f t="shared" si="13"/>
        <v>42721</v>
      </c>
      <c r="DE7" s="77">
        <f t="shared" si="13"/>
        <v>42722</v>
      </c>
      <c r="DF7" s="77">
        <f t="shared" si="13"/>
        <v>42723</v>
      </c>
      <c r="DG7" s="77">
        <f t="shared" si="13"/>
        <v>42724</v>
      </c>
      <c r="DH7" s="77">
        <f t="shared" si="13"/>
        <v>42725</v>
      </c>
      <c r="DI7" s="77">
        <f t="shared" si="13"/>
        <v>42726</v>
      </c>
      <c r="DJ7" s="77">
        <f t="shared" si="13"/>
        <v>42727</v>
      </c>
      <c r="DK7" s="77">
        <f t="shared" si="13"/>
        <v>42728</v>
      </c>
      <c r="DL7" s="77">
        <f t="shared" si="13"/>
        <v>42729</v>
      </c>
      <c r="DM7" s="77">
        <f t="shared" si="13"/>
        <v>42730</v>
      </c>
      <c r="DN7" s="77">
        <f t="shared" si="13"/>
        <v>42731</v>
      </c>
      <c r="DO7" s="77">
        <f t="shared" si="13"/>
        <v>42732</v>
      </c>
      <c r="DP7" s="77">
        <f t="shared" si="13"/>
        <v>42733</v>
      </c>
      <c r="DQ7" s="77">
        <f t="shared" si="13"/>
        <v>42734</v>
      </c>
      <c r="DR7" s="77">
        <f t="shared" si="13"/>
        <v>42735</v>
      </c>
      <c r="DS7" s="77">
        <f t="shared" si="13"/>
        <v>42736</v>
      </c>
      <c r="DT7" s="77">
        <f t="shared" si="13"/>
        <v>42737</v>
      </c>
      <c r="DU7" s="77">
        <f t="shared" si="13"/>
        <v>42738</v>
      </c>
      <c r="DV7" s="77">
        <f t="shared" si="13"/>
        <v>42739</v>
      </c>
      <c r="DW7" s="77">
        <f t="shared" si="13"/>
        <v>42740</v>
      </c>
      <c r="DX7" s="77">
        <f t="shared" si="13"/>
        <v>42741</v>
      </c>
      <c r="DY7" s="77">
        <f t="shared" si="13"/>
        <v>42742</v>
      </c>
      <c r="DZ7" s="77">
        <f t="shared" si="13"/>
        <v>42743</v>
      </c>
      <c r="EA7" s="77">
        <f t="shared" ref="EA7:GL7" si="14">DZ7+1</f>
        <v>42744</v>
      </c>
      <c r="EB7" s="77">
        <f t="shared" si="14"/>
        <v>42745</v>
      </c>
      <c r="EC7" s="77">
        <f t="shared" si="14"/>
        <v>42746</v>
      </c>
      <c r="ED7" s="77">
        <f t="shared" si="14"/>
        <v>42747</v>
      </c>
      <c r="EE7" s="77">
        <f t="shared" si="14"/>
        <v>42748</v>
      </c>
      <c r="EF7" s="77">
        <f t="shared" si="14"/>
        <v>42749</v>
      </c>
      <c r="EG7" s="77">
        <f t="shared" si="14"/>
        <v>42750</v>
      </c>
      <c r="EH7" s="77">
        <f t="shared" si="14"/>
        <v>42751</v>
      </c>
      <c r="EI7" s="77">
        <f t="shared" si="14"/>
        <v>42752</v>
      </c>
      <c r="EJ7" s="77">
        <f t="shared" si="14"/>
        <v>42753</v>
      </c>
      <c r="EK7" s="77">
        <f t="shared" si="14"/>
        <v>42754</v>
      </c>
      <c r="EL7" s="77">
        <f t="shared" si="14"/>
        <v>42755</v>
      </c>
      <c r="EM7" s="77">
        <f t="shared" si="14"/>
        <v>42756</v>
      </c>
      <c r="EN7" s="77">
        <f t="shared" si="14"/>
        <v>42757</v>
      </c>
      <c r="EO7" s="77">
        <f t="shared" si="14"/>
        <v>42758</v>
      </c>
      <c r="EP7" s="77">
        <f t="shared" si="14"/>
        <v>42759</v>
      </c>
      <c r="EQ7" s="77">
        <f t="shared" si="14"/>
        <v>42760</v>
      </c>
      <c r="ER7" s="77">
        <f t="shared" si="14"/>
        <v>42761</v>
      </c>
      <c r="ES7" s="77">
        <f t="shared" si="14"/>
        <v>42762</v>
      </c>
      <c r="ET7" s="77">
        <f t="shared" si="14"/>
        <v>42763</v>
      </c>
      <c r="EU7" s="77">
        <f t="shared" si="14"/>
        <v>42764</v>
      </c>
      <c r="EV7" s="77">
        <f t="shared" si="14"/>
        <v>42765</v>
      </c>
      <c r="EW7" s="77">
        <f t="shared" si="14"/>
        <v>42766</v>
      </c>
      <c r="EX7" s="77">
        <f t="shared" si="14"/>
        <v>42767</v>
      </c>
      <c r="EY7" s="77">
        <f t="shared" si="14"/>
        <v>42768</v>
      </c>
      <c r="EZ7" s="77">
        <f t="shared" si="14"/>
        <v>42769</v>
      </c>
      <c r="FA7" s="77">
        <f t="shared" si="14"/>
        <v>42770</v>
      </c>
      <c r="FB7" s="77">
        <f t="shared" si="14"/>
        <v>42771</v>
      </c>
      <c r="FC7" s="77">
        <f t="shared" si="14"/>
        <v>42772</v>
      </c>
      <c r="FD7" s="77">
        <f t="shared" si="14"/>
        <v>42773</v>
      </c>
      <c r="FE7" s="77">
        <f t="shared" si="14"/>
        <v>42774</v>
      </c>
      <c r="FF7" s="77">
        <f t="shared" si="14"/>
        <v>42775</v>
      </c>
      <c r="FG7" s="77">
        <f t="shared" si="14"/>
        <v>42776</v>
      </c>
      <c r="FH7" s="77">
        <f t="shared" si="14"/>
        <v>42777</v>
      </c>
      <c r="FI7" s="77">
        <f t="shared" si="14"/>
        <v>42778</v>
      </c>
      <c r="FJ7" s="77">
        <f t="shared" si="14"/>
        <v>42779</v>
      </c>
      <c r="FK7" s="77">
        <f t="shared" si="14"/>
        <v>42780</v>
      </c>
      <c r="FL7" s="77">
        <f t="shared" si="14"/>
        <v>42781</v>
      </c>
      <c r="FM7" s="77">
        <f t="shared" si="14"/>
        <v>42782</v>
      </c>
      <c r="FN7" s="77">
        <f t="shared" si="14"/>
        <v>42783</v>
      </c>
      <c r="FO7" s="77">
        <f t="shared" si="14"/>
        <v>42784</v>
      </c>
      <c r="FP7" s="77">
        <f t="shared" si="14"/>
        <v>42785</v>
      </c>
      <c r="FQ7" s="77">
        <f t="shared" si="14"/>
        <v>42786</v>
      </c>
      <c r="FR7" s="77">
        <f t="shared" si="14"/>
        <v>42787</v>
      </c>
      <c r="FS7" s="77">
        <f t="shared" si="14"/>
        <v>42788</v>
      </c>
      <c r="FT7" s="77">
        <f t="shared" si="14"/>
        <v>42789</v>
      </c>
      <c r="FU7" s="77">
        <f t="shared" si="14"/>
        <v>42790</v>
      </c>
      <c r="FV7" s="77">
        <f t="shared" si="14"/>
        <v>42791</v>
      </c>
      <c r="FW7" s="77">
        <f t="shared" si="14"/>
        <v>42792</v>
      </c>
      <c r="FX7" s="77">
        <f t="shared" si="14"/>
        <v>42793</v>
      </c>
      <c r="FY7" s="77">
        <f t="shared" si="14"/>
        <v>42794</v>
      </c>
      <c r="FZ7" s="77">
        <f t="shared" si="14"/>
        <v>42795</v>
      </c>
      <c r="GA7" s="77">
        <f t="shared" si="14"/>
        <v>42796</v>
      </c>
      <c r="GB7" s="77">
        <f t="shared" si="14"/>
        <v>42797</v>
      </c>
      <c r="GC7" s="77">
        <f t="shared" si="14"/>
        <v>42798</v>
      </c>
      <c r="GD7" s="77">
        <f t="shared" si="14"/>
        <v>42799</v>
      </c>
      <c r="GE7" s="77">
        <f t="shared" si="14"/>
        <v>42800</v>
      </c>
      <c r="GF7" s="77">
        <f t="shared" si="14"/>
        <v>42801</v>
      </c>
      <c r="GG7" s="77">
        <f t="shared" si="14"/>
        <v>42802</v>
      </c>
      <c r="GH7" s="77">
        <f t="shared" si="14"/>
        <v>42803</v>
      </c>
      <c r="GI7" s="77">
        <f t="shared" si="14"/>
        <v>42804</v>
      </c>
      <c r="GJ7" s="77">
        <f t="shared" si="14"/>
        <v>42805</v>
      </c>
      <c r="GK7" s="77">
        <f t="shared" si="14"/>
        <v>42806</v>
      </c>
      <c r="GL7" s="77">
        <f t="shared" si="14"/>
        <v>42807</v>
      </c>
      <c r="GM7" s="77">
        <f t="shared" ref="GM7:IX7" si="15">GL7+1</f>
        <v>42808</v>
      </c>
      <c r="GN7" s="77">
        <f t="shared" si="15"/>
        <v>42809</v>
      </c>
      <c r="GO7" s="77">
        <f t="shared" si="15"/>
        <v>42810</v>
      </c>
      <c r="GP7" s="77">
        <f t="shared" si="15"/>
        <v>42811</v>
      </c>
      <c r="GQ7" s="77">
        <f t="shared" si="15"/>
        <v>42812</v>
      </c>
      <c r="GR7" s="77">
        <f t="shared" si="15"/>
        <v>42813</v>
      </c>
      <c r="GS7" s="77">
        <f t="shared" si="15"/>
        <v>42814</v>
      </c>
      <c r="GT7" s="77">
        <f t="shared" si="15"/>
        <v>42815</v>
      </c>
      <c r="GU7" s="77">
        <f t="shared" si="15"/>
        <v>42816</v>
      </c>
      <c r="GV7" s="77">
        <f t="shared" si="15"/>
        <v>42817</v>
      </c>
      <c r="GW7" s="77">
        <f t="shared" si="15"/>
        <v>42818</v>
      </c>
      <c r="GX7" s="77">
        <f t="shared" si="15"/>
        <v>42819</v>
      </c>
      <c r="GY7" s="77">
        <f t="shared" si="15"/>
        <v>42820</v>
      </c>
      <c r="GZ7" s="77">
        <f t="shared" si="15"/>
        <v>42821</v>
      </c>
      <c r="HA7" s="77">
        <f t="shared" si="15"/>
        <v>42822</v>
      </c>
      <c r="HB7" s="77">
        <f t="shared" si="15"/>
        <v>42823</v>
      </c>
      <c r="HC7" s="77">
        <f t="shared" si="15"/>
        <v>42824</v>
      </c>
      <c r="HD7" s="77">
        <f t="shared" si="15"/>
        <v>42825</v>
      </c>
      <c r="HE7" s="77">
        <f t="shared" si="15"/>
        <v>42826</v>
      </c>
      <c r="HF7" s="77">
        <f t="shared" si="15"/>
        <v>42827</v>
      </c>
      <c r="HG7" s="77">
        <f t="shared" si="15"/>
        <v>42828</v>
      </c>
      <c r="HH7" s="77">
        <f t="shared" si="15"/>
        <v>42829</v>
      </c>
      <c r="HI7" s="77">
        <f t="shared" si="15"/>
        <v>42830</v>
      </c>
      <c r="HJ7" s="77">
        <f t="shared" si="15"/>
        <v>42831</v>
      </c>
      <c r="HK7" s="77">
        <f t="shared" si="15"/>
        <v>42832</v>
      </c>
      <c r="HL7" s="77">
        <f t="shared" si="15"/>
        <v>42833</v>
      </c>
      <c r="HM7" s="77">
        <f t="shared" si="15"/>
        <v>42834</v>
      </c>
      <c r="HN7" s="77">
        <f t="shared" si="15"/>
        <v>42835</v>
      </c>
      <c r="HO7" s="77">
        <f t="shared" si="15"/>
        <v>42836</v>
      </c>
      <c r="HP7" s="77">
        <f t="shared" si="15"/>
        <v>42837</v>
      </c>
      <c r="HQ7" s="77">
        <f t="shared" si="15"/>
        <v>42838</v>
      </c>
      <c r="HR7" s="77">
        <f t="shared" si="15"/>
        <v>42839</v>
      </c>
      <c r="HS7" s="77">
        <f t="shared" si="15"/>
        <v>42840</v>
      </c>
      <c r="HT7" s="77">
        <f t="shared" si="15"/>
        <v>42841</v>
      </c>
      <c r="HU7" s="77">
        <f t="shared" si="15"/>
        <v>42842</v>
      </c>
      <c r="HV7" s="77">
        <f t="shared" si="15"/>
        <v>42843</v>
      </c>
      <c r="HW7" s="77">
        <f t="shared" si="15"/>
        <v>42844</v>
      </c>
      <c r="HX7" s="77">
        <f t="shared" si="15"/>
        <v>42845</v>
      </c>
      <c r="HY7" s="77">
        <f t="shared" si="15"/>
        <v>42846</v>
      </c>
      <c r="HZ7" s="77">
        <f t="shared" si="15"/>
        <v>42847</v>
      </c>
      <c r="IA7" s="77">
        <f t="shared" si="15"/>
        <v>42848</v>
      </c>
      <c r="IB7" s="77">
        <f t="shared" si="15"/>
        <v>42849</v>
      </c>
      <c r="IC7" s="77">
        <f t="shared" si="15"/>
        <v>42850</v>
      </c>
      <c r="ID7" s="77">
        <f t="shared" si="15"/>
        <v>42851</v>
      </c>
      <c r="IE7" s="77">
        <f t="shared" si="15"/>
        <v>42852</v>
      </c>
      <c r="IF7" s="77">
        <f t="shared" si="15"/>
        <v>42853</v>
      </c>
      <c r="IG7" s="77">
        <f t="shared" si="15"/>
        <v>42854</v>
      </c>
      <c r="IH7" s="77">
        <f t="shared" si="15"/>
        <v>42855</v>
      </c>
      <c r="II7" s="77">
        <f t="shared" si="15"/>
        <v>42856</v>
      </c>
      <c r="IJ7" s="77">
        <f t="shared" si="15"/>
        <v>42857</v>
      </c>
      <c r="IK7" s="77">
        <f t="shared" si="15"/>
        <v>42858</v>
      </c>
      <c r="IL7" s="77">
        <f t="shared" si="15"/>
        <v>42859</v>
      </c>
      <c r="IM7" s="77">
        <f t="shared" si="15"/>
        <v>42860</v>
      </c>
      <c r="IN7" s="77">
        <f t="shared" si="15"/>
        <v>42861</v>
      </c>
      <c r="IO7" s="77">
        <f t="shared" si="15"/>
        <v>42862</v>
      </c>
      <c r="IP7" s="77">
        <f t="shared" si="15"/>
        <v>42863</v>
      </c>
      <c r="IQ7" s="77">
        <f t="shared" si="15"/>
        <v>42864</v>
      </c>
      <c r="IR7" s="77">
        <f t="shared" si="15"/>
        <v>42865</v>
      </c>
      <c r="IS7" s="77">
        <f t="shared" si="15"/>
        <v>42866</v>
      </c>
      <c r="IT7" s="77">
        <f t="shared" si="15"/>
        <v>42867</v>
      </c>
      <c r="IU7" s="77">
        <f t="shared" si="15"/>
        <v>42868</v>
      </c>
      <c r="IV7" s="77">
        <f t="shared" si="15"/>
        <v>42869</v>
      </c>
      <c r="IW7" s="77">
        <f t="shared" si="15"/>
        <v>42870</v>
      </c>
      <c r="IX7" s="77">
        <f t="shared" si="15"/>
        <v>42871</v>
      </c>
      <c r="IY7" s="77">
        <f t="shared" ref="IY7:LJ7" si="16">IX7+1</f>
        <v>42872</v>
      </c>
      <c r="IZ7" s="77">
        <f t="shared" si="16"/>
        <v>42873</v>
      </c>
      <c r="JA7" s="77">
        <f t="shared" si="16"/>
        <v>42874</v>
      </c>
      <c r="JB7" s="77">
        <f t="shared" si="16"/>
        <v>42875</v>
      </c>
      <c r="JC7" s="77">
        <f t="shared" si="16"/>
        <v>42876</v>
      </c>
      <c r="JD7" s="77">
        <f t="shared" si="16"/>
        <v>42877</v>
      </c>
      <c r="JE7" s="77">
        <f t="shared" si="16"/>
        <v>42878</v>
      </c>
      <c r="JF7" s="77">
        <f t="shared" si="16"/>
        <v>42879</v>
      </c>
      <c r="JG7" s="77">
        <f t="shared" si="16"/>
        <v>42880</v>
      </c>
      <c r="JH7" s="77">
        <f t="shared" si="16"/>
        <v>42881</v>
      </c>
      <c r="JI7" s="77">
        <f t="shared" si="16"/>
        <v>42882</v>
      </c>
      <c r="JJ7" s="77">
        <f t="shared" si="16"/>
        <v>42883</v>
      </c>
      <c r="JK7" s="77">
        <f t="shared" si="16"/>
        <v>42884</v>
      </c>
      <c r="JL7" s="77">
        <f t="shared" si="16"/>
        <v>42885</v>
      </c>
      <c r="JM7" s="77">
        <f t="shared" si="16"/>
        <v>42886</v>
      </c>
      <c r="JN7" s="77">
        <f t="shared" si="16"/>
        <v>42887</v>
      </c>
      <c r="JO7" s="77">
        <f t="shared" si="16"/>
        <v>42888</v>
      </c>
      <c r="JP7" s="77">
        <f t="shared" si="16"/>
        <v>42889</v>
      </c>
      <c r="JQ7" s="77">
        <f t="shared" si="16"/>
        <v>42890</v>
      </c>
      <c r="JR7" s="77">
        <f t="shared" si="16"/>
        <v>42891</v>
      </c>
      <c r="JS7" s="77">
        <f t="shared" si="16"/>
        <v>42892</v>
      </c>
      <c r="JT7" s="77">
        <f t="shared" si="16"/>
        <v>42893</v>
      </c>
      <c r="JU7" s="77">
        <f t="shared" si="16"/>
        <v>42894</v>
      </c>
      <c r="JV7" s="77">
        <f t="shared" si="16"/>
        <v>42895</v>
      </c>
      <c r="JW7" s="77">
        <f t="shared" si="16"/>
        <v>42896</v>
      </c>
      <c r="JX7" s="77">
        <f t="shared" si="16"/>
        <v>42897</v>
      </c>
      <c r="JY7" s="77">
        <f t="shared" si="16"/>
        <v>42898</v>
      </c>
      <c r="JZ7" s="77">
        <f t="shared" si="16"/>
        <v>42899</v>
      </c>
      <c r="KA7" s="77">
        <f t="shared" si="16"/>
        <v>42900</v>
      </c>
      <c r="KB7" s="77">
        <f t="shared" si="16"/>
        <v>42901</v>
      </c>
      <c r="KC7" s="77">
        <f t="shared" si="16"/>
        <v>42902</v>
      </c>
      <c r="KD7" s="77">
        <f t="shared" si="16"/>
        <v>42903</v>
      </c>
      <c r="KE7" s="77">
        <f t="shared" si="16"/>
        <v>42904</v>
      </c>
      <c r="KF7" s="77">
        <f t="shared" si="16"/>
        <v>42905</v>
      </c>
      <c r="KG7" s="77">
        <f t="shared" si="16"/>
        <v>42906</v>
      </c>
      <c r="KH7" s="77">
        <f t="shared" si="16"/>
        <v>42907</v>
      </c>
      <c r="KI7" s="77">
        <f t="shared" si="16"/>
        <v>42908</v>
      </c>
      <c r="KJ7" s="77">
        <f t="shared" si="16"/>
        <v>42909</v>
      </c>
      <c r="KK7" s="77">
        <f t="shared" si="16"/>
        <v>42910</v>
      </c>
      <c r="KL7" s="77">
        <f t="shared" si="16"/>
        <v>42911</v>
      </c>
      <c r="KM7" s="77">
        <f t="shared" si="16"/>
        <v>42912</v>
      </c>
      <c r="KN7" s="77">
        <f t="shared" si="16"/>
        <v>42913</v>
      </c>
      <c r="KO7" s="77">
        <f t="shared" si="16"/>
        <v>42914</v>
      </c>
      <c r="KP7" s="77">
        <f t="shared" si="16"/>
        <v>42915</v>
      </c>
      <c r="KQ7" s="77">
        <f t="shared" si="16"/>
        <v>42916</v>
      </c>
      <c r="KR7" s="77">
        <f t="shared" si="16"/>
        <v>42917</v>
      </c>
      <c r="KS7" s="77">
        <f t="shared" si="16"/>
        <v>42918</v>
      </c>
      <c r="KT7" s="77">
        <f t="shared" si="16"/>
        <v>42919</v>
      </c>
      <c r="KU7" s="77">
        <f t="shared" si="16"/>
        <v>42920</v>
      </c>
      <c r="KV7" s="77">
        <f t="shared" si="16"/>
        <v>42921</v>
      </c>
      <c r="KW7" s="77">
        <f t="shared" si="16"/>
        <v>42922</v>
      </c>
      <c r="KX7" s="77">
        <f t="shared" si="16"/>
        <v>42923</v>
      </c>
      <c r="KY7" s="77">
        <f t="shared" si="16"/>
        <v>42924</v>
      </c>
      <c r="KZ7" s="77">
        <f t="shared" si="16"/>
        <v>42925</v>
      </c>
      <c r="LA7" s="77">
        <f t="shared" si="16"/>
        <v>42926</v>
      </c>
      <c r="LB7" s="77">
        <f t="shared" si="16"/>
        <v>42927</v>
      </c>
      <c r="LC7" s="77">
        <f t="shared" si="16"/>
        <v>42928</v>
      </c>
      <c r="LD7" s="77">
        <f t="shared" si="16"/>
        <v>42929</v>
      </c>
      <c r="LE7" s="77">
        <f t="shared" si="16"/>
        <v>42930</v>
      </c>
      <c r="LF7" s="77">
        <f t="shared" si="16"/>
        <v>42931</v>
      </c>
      <c r="LG7" s="77">
        <f t="shared" si="16"/>
        <v>42932</v>
      </c>
      <c r="LH7" s="77">
        <f t="shared" si="16"/>
        <v>42933</v>
      </c>
      <c r="LI7" s="77">
        <f t="shared" si="16"/>
        <v>42934</v>
      </c>
      <c r="LJ7" s="77">
        <f t="shared" si="16"/>
        <v>42935</v>
      </c>
      <c r="LK7" s="77">
        <f t="shared" ref="LK7:MA7" si="17">LJ7+1</f>
        <v>42936</v>
      </c>
      <c r="LL7" s="77">
        <f t="shared" si="17"/>
        <v>42937</v>
      </c>
      <c r="LM7" s="77">
        <f t="shared" si="17"/>
        <v>42938</v>
      </c>
      <c r="LN7" s="77">
        <f t="shared" si="17"/>
        <v>42939</v>
      </c>
      <c r="LO7" s="77">
        <f t="shared" si="17"/>
        <v>42940</v>
      </c>
      <c r="LP7" s="77">
        <f t="shared" si="17"/>
        <v>42941</v>
      </c>
      <c r="LQ7" s="77">
        <f t="shared" si="17"/>
        <v>42942</v>
      </c>
      <c r="LR7" s="77">
        <f t="shared" si="17"/>
        <v>42943</v>
      </c>
      <c r="LS7" s="77">
        <f t="shared" si="17"/>
        <v>42944</v>
      </c>
      <c r="LT7" s="77">
        <f t="shared" si="17"/>
        <v>42945</v>
      </c>
      <c r="LU7" s="77">
        <f t="shared" si="17"/>
        <v>42946</v>
      </c>
      <c r="LV7" s="77">
        <f t="shared" si="17"/>
        <v>42947</v>
      </c>
      <c r="LW7" s="77">
        <f t="shared" si="17"/>
        <v>42948</v>
      </c>
      <c r="LX7" s="77">
        <f t="shared" si="17"/>
        <v>42949</v>
      </c>
      <c r="LY7" s="77">
        <f t="shared" si="17"/>
        <v>42950</v>
      </c>
      <c r="LZ7" s="77">
        <f t="shared" si="17"/>
        <v>42951</v>
      </c>
      <c r="MA7" s="77">
        <f t="shared" si="17"/>
        <v>42952</v>
      </c>
    </row>
    <row r="8" spans="1:349" s="14" customFormat="1" ht="15" customHeight="1" x14ac:dyDescent="0.2">
      <c r="A8" s="107" t="s">
        <v>108</v>
      </c>
      <c r="B8" s="94" t="s">
        <v>109</v>
      </c>
      <c r="C8" s="94"/>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c r="MA8" s="86"/>
      <c r="MB8" s="87"/>
      <c r="MC8" s="88"/>
      <c r="MD8" s="88"/>
      <c r="ME8" s="88"/>
      <c r="MF8" s="88"/>
      <c r="MG8" s="88"/>
      <c r="MH8" s="88"/>
      <c r="MI8" s="88"/>
      <c r="MJ8" s="88"/>
      <c r="MK8" s="88"/>
    </row>
    <row r="9" spans="1:349" s="16" customFormat="1" x14ac:dyDescent="0.2">
      <c r="A9" s="105" t="s">
        <v>63</v>
      </c>
      <c r="B9" s="96" t="s">
        <v>110</v>
      </c>
      <c r="C9" s="96"/>
      <c r="D9" s="96"/>
      <c r="E9" s="96"/>
      <c r="F9" s="96"/>
      <c r="G9" s="96"/>
      <c r="H9" s="96"/>
      <c r="I9" s="96"/>
      <c r="J9" s="96"/>
      <c r="K9" s="96"/>
      <c r="L9" s="96"/>
      <c r="M9" s="96"/>
      <c r="N9" s="96"/>
      <c r="O9" s="96"/>
      <c r="P9" s="96"/>
      <c r="Q9" s="96"/>
      <c r="R9" s="96"/>
      <c r="S9" s="96"/>
      <c r="T9" s="96"/>
      <c r="U9" s="96"/>
      <c r="V9" s="89" t="s">
        <v>117</v>
      </c>
      <c r="W9" s="89"/>
      <c r="X9" s="89"/>
      <c r="Y9" s="89"/>
      <c r="Z9" s="99" t="s">
        <v>118</v>
      </c>
      <c r="AA9" s="99"/>
      <c r="AB9" s="99"/>
      <c r="AC9" s="99"/>
      <c r="AD9" s="99"/>
      <c r="AE9" s="99"/>
      <c r="AF9" s="99"/>
      <c r="AG9" s="99"/>
      <c r="AH9" s="99"/>
      <c r="AI9" s="99"/>
      <c r="AJ9" s="99"/>
      <c r="AK9" s="99"/>
      <c r="AL9" s="99"/>
      <c r="AM9" s="9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c r="LP9" s="89"/>
      <c r="LQ9" s="89"/>
      <c r="LR9" s="89"/>
      <c r="LS9" s="89"/>
      <c r="LT9" s="89"/>
      <c r="LU9" s="89"/>
      <c r="LV9" s="89"/>
      <c r="LW9" s="89"/>
      <c r="LX9" s="89"/>
      <c r="LY9" s="89"/>
      <c r="LZ9" s="89"/>
      <c r="MA9" s="89"/>
      <c r="MB9" s="90"/>
      <c r="MC9" s="91"/>
      <c r="MD9" s="91"/>
      <c r="ME9" s="91"/>
      <c r="MF9" s="91"/>
      <c r="MG9" s="91"/>
      <c r="MH9" s="91"/>
      <c r="MI9" s="91"/>
      <c r="MJ9" s="91"/>
      <c r="MK9" s="91"/>
    </row>
    <row r="10" spans="1:349" s="16" customFormat="1" x14ac:dyDescent="0.2">
      <c r="A10" s="106" t="s">
        <v>111</v>
      </c>
      <c r="B10" s="100" t="s">
        <v>112</v>
      </c>
      <c r="C10" s="100"/>
      <c r="D10" s="100"/>
      <c r="E10" s="100"/>
      <c r="F10" s="100"/>
      <c r="G10" s="100"/>
      <c r="H10" s="100"/>
      <c r="I10" s="100"/>
      <c r="J10" s="100"/>
      <c r="K10" s="100"/>
      <c r="L10" s="100"/>
      <c r="M10" s="100"/>
      <c r="N10" s="100"/>
      <c r="O10" s="100"/>
      <c r="P10" s="100"/>
      <c r="Q10" s="100"/>
      <c r="R10" s="100"/>
      <c r="S10" s="89" t="s">
        <v>117</v>
      </c>
      <c r="T10" s="100" t="s">
        <v>119</v>
      </c>
      <c r="U10" s="100"/>
      <c r="V10" s="100"/>
      <c r="W10" s="100"/>
      <c r="X10" s="100"/>
      <c r="Y10" s="100"/>
      <c r="Z10" s="100"/>
      <c r="AA10" s="100"/>
      <c r="AB10" s="100"/>
      <c r="AC10" s="100"/>
      <c r="AD10" s="100"/>
      <c r="AE10" s="100"/>
      <c r="AF10" s="100"/>
      <c r="AG10" s="100"/>
      <c r="AH10" s="100"/>
      <c r="AI10" s="100"/>
      <c r="AJ10" s="100"/>
      <c r="AK10" s="100"/>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9"/>
      <c r="LP10" s="89"/>
      <c r="LQ10" s="89"/>
      <c r="LR10" s="89"/>
      <c r="LS10" s="89"/>
      <c r="LT10" s="89"/>
      <c r="LU10" s="89"/>
      <c r="LV10" s="89"/>
      <c r="LW10" s="89"/>
      <c r="LX10" s="89"/>
      <c r="LY10" s="89"/>
      <c r="LZ10" s="89"/>
      <c r="MA10" s="89"/>
      <c r="MB10" s="90"/>
      <c r="MC10" s="91"/>
      <c r="MD10" s="91"/>
      <c r="ME10" s="91"/>
      <c r="MF10" s="91"/>
      <c r="MG10" s="91"/>
      <c r="MH10" s="91"/>
      <c r="MI10" s="91"/>
      <c r="MJ10" s="91"/>
      <c r="MK10" s="91"/>
    </row>
    <row r="11" spans="1:349" s="16" customFormat="1" x14ac:dyDescent="0.2">
      <c r="A11" s="13"/>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c r="IW11" s="89"/>
      <c r="IX11" s="89"/>
      <c r="IY11" s="89"/>
      <c r="IZ11" s="89"/>
      <c r="JA11" s="89"/>
      <c r="JB11" s="89"/>
      <c r="JC11" s="89"/>
      <c r="JD11" s="89"/>
      <c r="JE11" s="89"/>
      <c r="JF11" s="89"/>
      <c r="JG11" s="89"/>
      <c r="JH11" s="89"/>
      <c r="JI11" s="89"/>
      <c r="JJ11" s="89"/>
      <c r="JK11" s="89"/>
      <c r="JL11" s="89"/>
      <c r="JM11" s="89"/>
      <c r="JN11" s="89"/>
      <c r="JO11" s="89"/>
      <c r="JP11" s="89"/>
      <c r="JQ11" s="89"/>
      <c r="JR11" s="89"/>
      <c r="JS11" s="89"/>
      <c r="JT11" s="89"/>
      <c r="JU11" s="89"/>
      <c r="JV11" s="89"/>
      <c r="JW11" s="89"/>
      <c r="JX11" s="89"/>
      <c r="JY11" s="89"/>
      <c r="JZ11" s="89"/>
      <c r="KA11" s="89"/>
      <c r="KB11" s="89"/>
      <c r="KC11" s="89"/>
      <c r="KD11" s="89"/>
      <c r="KE11" s="89"/>
      <c r="KF11" s="89"/>
      <c r="KG11" s="89"/>
      <c r="KH11" s="89"/>
      <c r="KI11" s="89"/>
      <c r="KJ11" s="89"/>
      <c r="KK11" s="89"/>
      <c r="KL11" s="89"/>
      <c r="KM11" s="89"/>
      <c r="KN11" s="89"/>
      <c r="KO11" s="89"/>
      <c r="KP11" s="89"/>
      <c r="KQ11" s="89"/>
      <c r="KR11" s="89"/>
      <c r="KS11" s="89"/>
      <c r="KT11" s="89"/>
      <c r="KU11" s="89"/>
      <c r="KV11" s="89"/>
      <c r="KW11" s="89"/>
      <c r="KX11" s="89"/>
      <c r="KY11" s="89"/>
      <c r="KZ11" s="89"/>
      <c r="LA11" s="89"/>
      <c r="LB11" s="89"/>
      <c r="LC11" s="89"/>
      <c r="LD11" s="89"/>
      <c r="LE11" s="89"/>
      <c r="LF11" s="89"/>
      <c r="LG11" s="89"/>
      <c r="LH11" s="89"/>
      <c r="LI11" s="89"/>
      <c r="LJ11" s="89"/>
      <c r="LK11" s="89"/>
      <c r="LL11" s="89"/>
      <c r="LM11" s="89"/>
      <c r="LN11" s="89"/>
      <c r="LO11" s="89"/>
      <c r="LP11" s="89"/>
      <c r="LQ11" s="89"/>
      <c r="LR11" s="89"/>
      <c r="LS11" s="89"/>
      <c r="LT11" s="89"/>
      <c r="LU11" s="89"/>
      <c r="LV11" s="89"/>
      <c r="LW11" s="89"/>
      <c r="LX11" s="89"/>
      <c r="LY11" s="89"/>
      <c r="LZ11" s="89"/>
      <c r="MA11" s="89"/>
      <c r="MB11" s="90"/>
      <c r="MC11" s="91"/>
      <c r="MD11" s="91"/>
      <c r="ME11" s="91"/>
      <c r="MF11" s="91"/>
      <c r="MG11" s="91"/>
      <c r="MH11" s="91"/>
      <c r="MI11" s="91"/>
      <c r="MJ11" s="91"/>
      <c r="MK11" s="91"/>
    </row>
    <row r="12" spans="1:349" s="16" customFormat="1" x14ac:dyDescent="0.2">
      <c r="A12" s="13"/>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90"/>
      <c r="MC12" s="91"/>
      <c r="MD12" s="91"/>
      <c r="ME12" s="91"/>
      <c r="MF12" s="91"/>
      <c r="MG12" s="91"/>
      <c r="MH12" s="91"/>
      <c r="MI12" s="91"/>
      <c r="MJ12" s="91"/>
      <c r="MK12" s="91"/>
    </row>
    <row r="13" spans="1:349" s="16" customFormat="1" x14ac:dyDescent="0.2">
      <c r="A13" s="103" t="s">
        <v>113</v>
      </c>
      <c r="B13" s="97" t="s">
        <v>114</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c r="IW13" s="89"/>
      <c r="IX13" s="89"/>
      <c r="IY13" s="89"/>
      <c r="IZ13" s="89"/>
      <c r="JA13" s="89"/>
      <c r="JB13" s="89"/>
      <c r="JC13" s="89"/>
      <c r="JD13" s="89"/>
      <c r="JE13" s="89"/>
      <c r="JF13" s="89"/>
      <c r="JG13" s="89"/>
      <c r="JH13" s="89"/>
      <c r="JI13" s="89"/>
      <c r="JJ13" s="89"/>
      <c r="JK13" s="89"/>
      <c r="JL13" s="89"/>
      <c r="JM13" s="89"/>
      <c r="JN13" s="89"/>
      <c r="JO13" s="89"/>
      <c r="JP13" s="89"/>
      <c r="JQ13" s="89"/>
      <c r="JR13" s="89"/>
      <c r="JS13" s="89"/>
      <c r="JT13" s="89"/>
      <c r="JU13" s="89"/>
      <c r="JV13" s="89"/>
      <c r="JW13" s="89"/>
      <c r="JX13" s="89"/>
      <c r="JY13" s="89"/>
      <c r="JZ13" s="89"/>
      <c r="KA13" s="89"/>
      <c r="KB13" s="89"/>
      <c r="KC13" s="89"/>
      <c r="KD13" s="89"/>
      <c r="KE13" s="89"/>
      <c r="KF13" s="89"/>
      <c r="KG13" s="89"/>
      <c r="KH13" s="89"/>
      <c r="KI13" s="89"/>
      <c r="KJ13" s="89"/>
      <c r="KK13" s="89"/>
      <c r="KL13" s="89"/>
      <c r="KM13" s="89"/>
      <c r="KN13" s="89"/>
      <c r="KO13" s="89"/>
      <c r="KP13" s="89"/>
      <c r="KQ13" s="89"/>
      <c r="KR13" s="89"/>
      <c r="KS13" s="89"/>
      <c r="KT13" s="89"/>
      <c r="KU13" s="89"/>
      <c r="KV13" s="89"/>
      <c r="KW13" s="89"/>
      <c r="KX13" s="89"/>
      <c r="KY13" s="89"/>
      <c r="KZ13" s="89"/>
      <c r="LA13" s="89"/>
      <c r="LB13" s="89"/>
      <c r="LC13" s="89"/>
      <c r="LD13" s="89"/>
      <c r="LE13" s="89"/>
      <c r="LF13" s="89"/>
      <c r="LG13" s="89"/>
      <c r="LH13" s="89"/>
      <c r="LI13" s="89"/>
      <c r="LJ13" s="89"/>
      <c r="LK13" s="89"/>
      <c r="LL13" s="89"/>
      <c r="LM13" s="89"/>
      <c r="LN13" s="89"/>
      <c r="LO13" s="89"/>
      <c r="LP13" s="89"/>
      <c r="LQ13" s="89"/>
      <c r="LR13" s="89"/>
      <c r="LS13" s="89"/>
      <c r="LT13" s="89"/>
      <c r="LU13" s="89"/>
      <c r="LV13" s="89"/>
      <c r="LW13" s="89"/>
      <c r="LX13" s="89"/>
      <c r="LY13" s="89"/>
      <c r="LZ13" s="89"/>
      <c r="MA13" s="89"/>
      <c r="MB13" s="90"/>
      <c r="MC13" s="91"/>
      <c r="MD13" s="91"/>
      <c r="ME13" s="91"/>
      <c r="MF13" s="91"/>
      <c r="MG13" s="91"/>
      <c r="MH13" s="91"/>
      <c r="MI13" s="91"/>
      <c r="MJ13" s="91"/>
      <c r="MK13" s="91"/>
    </row>
    <row r="14" spans="1:349" s="16" customFormat="1" x14ac:dyDescent="0.2">
      <c r="A14" s="104" t="s">
        <v>115</v>
      </c>
      <c r="B14" s="98" t="s">
        <v>116</v>
      </c>
      <c r="C14" s="98"/>
      <c r="D14" s="98"/>
      <c r="E14" s="98"/>
      <c r="F14" s="98"/>
      <c r="G14" s="98"/>
      <c r="H14" s="98"/>
      <c r="I14" s="98"/>
      <c r="J14" s="98"/>
      <c r="K14" s="98"/>
      <c r="L14" s="98"/>
      <c r="M14" s="98"/>
      <c r="N14" s="98"/>
      <c r="O14" s="98"/>
      <c r="P14" s="98"/>
      <c r="Q14" s="98"/>
      <c r="R14" s="98"/>
      <c r="S14" s="98"/>
      <c r="T14" s="98"/>
      <c r="U14" s="98"/>
      <c r="V14" s="98"/>
      <c r="W14" s="9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c r="IW14" s="89"/>
      <c r="IX14" s="89"/>
      <c r="IY14" s="89"/>
      <c r="IZ14" s="89"/>
      <c r="JA14" s="89"/>
      <c r="JB14" s="89"/>
      <c r="JC14" s="89"/>
      <c r="JD14" s="89"/>
      <c r="JE14" s="89"/>
      <c r="JF14" s="89"/>
      <c r="JG14" s="89"/>
      <c r="JH14" s="89"/>
      <c r="JI14" s="89"/>
      <c r="JJ14" s="89"/>
      <c r="JK14" s="89"/>
      <c r="JL14" s="89"/>
      <c r="JM14" s="89"/>
      <c r="JN14" s="89"/>
      <c r="JO14" s="89"/>
      <c r="JP14" s="89"/>
      <c r="JQ14" s="89"/>
      <c r="JR14" s="89"/>
      <c r="JS14" s="89"/>
      <c r="JT14" s="89"/>
      <c r="JU14" s="89"/>
      <c r="JV14" s="89"/>
      <c r="JW14" s="89"/>
      <c r="JX14" s="89"/>
      <c r="JY14" s="89"/>
      <c r="JZ14" s="89"/>
      <c r="KA14" s="89"/>
      <c r="KB14" s="89"/>
      <c r="KC14" s="89"/>
      <c r="KD14" s="89"/>
      <c r="KE14" s="89"/>
      <c r="KF14" s="89"/>
      <c r="KG14" s="89"/>
      <c r="KH14" s="89"/>
      <c r="KI14" s="89"/>
      <c r="KJ14" s="89"/>
      <c r="KK14" s="89"/>
      <c r="KL14" s="89"/>
      <c r="KM14" s="89"/>
      <c r="KN14" s="89"/>
      <c r="KO14" s="89"/>
      <c r="KP14" s="89"/>
      <c r="KQ14" s="89"/>
      <c r="KR14" s="89"/>
      <c r="KS14" s="89"/>
      <c r="KT14" s="89"/>
      <c r="KU14" s="89"/>
      <c r="KV14" s="89"/>
      <c r="KW14" s="89"/>
      <c r="KX14" s="89"/>
      <c r="KY14" s="89"/>
      <c r="KZ14" s="89"/>
      <c r="LA14" s="89"/>
      <c r="LB14" s="89"/>
      <c r="LC14" s="89"/>
      <c r="LD14" s="89"/>
      <c r="LE14" s="89"/>
      <c r="LF14" s="89"/>
      <c r="LG14" s="89"/>
      <c r="LH14" s="89"/>
      <c r="LI14" s="89"/>
      <c r="LJ14" s="89"/>
      <c r="LK14" s="89"/>
      <c r="LL14" s="89"/>
      <c r="LM14" s="89"/>
      <c r="LN14" s="89"/>
      <c r="LO14" s="89"/>
      <c r="LP14" s="89"/>
      <c r="LQ14" s="89"/>
      <c r="LR14" s="89"/>
      <c r="LS14" s="89"/>
      <c r="LT14" s="89"/>
      <c r="LU14" s="89"/>
      <c r="LV14" s="89"/>
      <c r="LW14" s="89"/>
      <c r="LX14" s="89"/>
      <c r="LY14" s="89"/>
      <c r="LZ14" s="89"/>
      <c r="MA14" s="89"/>
      <c r="MB14" s="90"/>
      <c r="MC14" s="91"/>
      <c r="MD14" s="91"/>
      <c r="ME14" s="91"/>
      <c r="MF14" s="91"/>
      <c r="MG14" s="91"/>
      <c r="MH14" s="91"/>
      <c r="MI14" s="91"/>
      <c r="MJ14" s="91"/>
      <c r="MK14" s="91"/>
    </row>
    <row r="15" spans="1:349" s="16" customFormat="1" x14ac:dyDescent="0.2">
      <c r="A15" s="13"/>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89"/>
      <c r="JO15" s="89"/>
      <c r="JP15" s="89"/>
      <c r="JQ15" s="89"/>
      <c r="JR15" s="89"/>
      <c r="JS15" s="89"/>
      <c r="JT15" s="89"/>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90"/>
      <c r="MC15" s="91"/>
      <c r="MD15" s="91"/>
      <c r="ME15" s="91"/>
      <c r="MF15" s="91"/>
      <c r="MG15" s="91"/>
      <c r="MH15" s="91"/>
      <c r="MI15" s="91"/>
      <c r="MJ15" s="91"/>
      <c r="MK15" s="91"/>
    </row>
    <row r="16" spans="1:349" s="16" customFormat="1" x14ac:dyDescent="0.2">
      <c r="A16" s="102" t="s">
        <v>120</v>
      </c>
      <c r="B16" s="101" t="s">
        <v>121</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t="s">
        <v>117</v>
      </c>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c r="IW16" s="89"/>
      <c r="IX16" s="89"/>
      <c r="IY16" s="89"/>
      <c r="IZ16" s="89"/>
      <c r="JA16" s="89"/>
      <c r="JB16" s="89"/>
      <c r="JC16" s="89"/>
      <c r="JD16" s="89"/>
      <c r="JE16" s="89"/>
      <c r="JF16" s="89"/>
      <c r="JG16" s="89"/>
      <c r="JH16" s="89"/>
      <c r="JI16" s="89"/>
      <c r="JJ16" s="89"/>
      <c r="JK16" s="89"/>
      <c r="JL16" s="89"/>
      <c r="JM16" s="89"/>
      <c r="JN16" s="89"/>
      <c r="JO16" s="89"/>
      <c r="JP16" s="89"/>
      <c r="JQ16" s="89"/>
      <c r="JR16" s="89"/>
      <c r="JS16" s="89"/>
      <c r="JT16" s="89"/>
      <c r="JU16" s="89"/>
      <c r="JV16" s="89"/>
      <c r="JW16" s="89"/>
      <c r="JX16" s="89"/>
      <c r="JY16" s="89"/>
      <c r="JZ16" s="89"/>
      <c r="KA16" s="89"/>
      <c r="KB16" s="89"/>
      <c r="KC16" s="89"/>
      <c r="KD16" s="89"/>
      <c r="KE16" s="89"/>
      <c r="KF16" s="89"/>
      <c r="KG16" s="89"/>
      <c r="KH16" s="89"/>
      <c r="KI16" s="89"/>
      <c r="KJ16" s="89"/>
      <c r="KK16" s="89"/>
      <c r="KL16" s="89"/>
      <c r="KM16" s="89"/>
      <c r="KN16" s="89"/>
      <c r="KO16" s="89"/>
      <c r="KP16" s="89"/>
      <c r="KQ16" s="89"/>
      <c r="KR16" s="89"/>
      <c r="KS16" s="89"/>
      <c r="KT16" s="89"/>
      <c r="KU16" s="89"/>
      <c r="KV16" s="89"/>
      <c r="KW16" s="89"/>
      <c r="KX16" s="89"/>
      <c r="KY16" s="89"/>
      <c r="KZ16" s="89"/>
      <c r="LA16" s="89"/>
      <c r="LB16" s="89"/>
      <c r="LC16" s="89"/>
      <c r="LD16" s="89"/>
      <c r="LE16" s="89"/>
      <c r="LF16" s="89"/>
      <c r="LG16" s="89"/>
      <c r="LH16" s="89"/>
      <c r="LI16" s="89"/>
      <c r="LJ16" s="89"/>
      <c r="LK16" s="89"/>
      <c r="LL16" s="89"/>
      <c r="LM16" s="89"/>
      <c r="LN16" s="89"/>
      <c r="LO16" s="89"/>
      <c r="LP16" s="89"/>
      <c r="LQ16" s="89"/>
      <c r="LR16" s="89"/>
      <c r="LS16" s="89"/>
      <c r="LT16" s="89"/>
      <c r="LU16" s="89"/>
      <c r="LV16" s="89"/>
      <c r="LW16" s="89"/>
      <c r="LX16" s="89"/>
      <c r="LY16" s="89"/>
      <c r="LZ16" s="89"/>
      <c r="MA16" s="89"/>
      <c r="MB16" s="90"/>
      <c r="MC16" s="91"/>
      <c r="MD16" s="91"/>
      <c r="ME16" s="91"/>
      <c r="MF16" s="91"/>
      <c r="MG16" s="91"/>
      <c r="MH16" s="91"/>
      <c r="MI16" s="91"/>
      <c r="MJ16" s="91"/>
      <c r="MK16" s="91"/>
    </row>
    <row r="17" spans="1:349" s="16" customFormat="1" x14ac:dyDescent="0.2">
      <c r="A17" s="13"/>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90"/>
      <c r="MC17" s="91"/>
      <c r="MD17" s="91"/>
      <c r="ME17" s="91"/>
      <c r="MF17" s="91"/>
      <c r="MG17" s="91"/>
      <c r="MH17" s="91"/>
      <c r="MI17" s="91"/>
      <c r="MJ17" s="91"/>
      <c r="MK17" s="91"/>
    </row>
    <row r="18" spans="1:349" s="16" customFormat="1" x14ac:dyDescent="0.2">
      <c r="A18" s="13"/>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c r="IU18" s="89"/>
      <c r="IV18" s="89"/>
      <c r="IW18" s="89"/>
      <c r="IX18" s="89"/>
      <c r="IY18" s="89"/>
      <c r="IZ18" s="89"/>
      <c r="JA18" s="89"/>
      <c r="JB18" s="89"/>
      <c r="JC18" s="89"/>
      <c r="JD18" s="89"/>
      <c r="JE18" s="89"/>
      <c r="JF18" s="89"/>
      <c r="JG18" s="89"/>
      <c r="JH18" s="89"/>
      <c r="JI18" s="89"/>
      <c r="JJ18" s="89"/>
      <c r="JK18" s="89"/>
      <c r="JL18" s="89"/>
      <c r="JM18" s="89"/>
      <c r="JN18" s="89"/>
      <c r="JO18" s="89"/>
      <c r="JP18" s="89"/>
      <c r="JQ18" s="89"/>
      <c r="JR18" s="89"/>
      <c r="JS18" s="89"/>
      <c r="JT18" s="89"/>
      <c r="JU18" s="89"/>
      <c r="JV18" s="89"/>
      <c r="JW18" s="89"/>
      <c r="JX18" s="89"/>
      <c r="JY18" s="89"/>
      <c r="JZ18" s="89"/>
      <c r="KA18" s="89"/>
      <c r="KB18" s="89"/>
      <c r="KC18" s="89"/>
      <c r="KD18" s="89"/>
      <c r="KE18" s="89"/>
      <c r="KF18" s="89"/>
      <c r="KG18" s="89"/>
      <c r="KH18" s="89"/>
      <c r="KI18" s="89"/>
      <c r="KJ18" s="89"/>
      <c r="KK18" s="89"/>
      <c r="KL18" s="89"/>
      <c r="KM18" s="89"/>
      <c r="KN18" s="89"/>
      <c r="KO18" s="89"/>
      <c r="KP18" s="89"/>
      <c r="KQ18" s="89"/>
      <c r="KR18" s="89"/>
      <c r="KS18" s="89"/>
      <c r="KT18" s="89"/>
      <c r="KU18" s="89"/>
      <c r="KV18" s="89"/>
      <c r="KW18" s="89"/>
      <c r="KX18" s="89"/>
      <c r="KY18" s="89"/>
      <c r="KZ18" s="89"/>
      <c r="LA18" s="89"/>
      <c r="LB18" s="89"/>
      <c r="LC18" s="89"/>
      <c r="LD18" s="89"/>
      <c r="LE18" s="89"/>
      <c r="LF18" s="89"/>
      <c r="LG18" s="89"/>
      <c r="LH18" s="89"/>
      <c r="LI18" s="89"/>
      <c r="LJ18" s="89"/>
      <c r="LK18" s="89"/>
      <c r="LL18" s="89"/>
      <c r="LM18" s="89"/>
      <c r="LN18" s="89"/>
      <c r="LO18" s="89"/>
      <c r="LP18" s="89"/>
      <c r="LQ18" s="89"/>
      <c r="LR18" s="89"/>
      <c r="LS18" s="89"/>
      <c r="LT18" s="89"/>
      <c r="LU18" s="89"/>
      <c r="LV18" s="89"/>
      <c r="LW18" s="89"/>
      <c r="LX18" s="89"/>
      <c r="LY18" s="89"/>
      <c r="LZ18" s="89"/>
      <c r="MA18" s="89"/>
      <c r="MB18" s="90"/>
      <c r="MC18" s="91"/>
      <c r="MD18" s="91"/>
      <c r="ME18" s="91"/>
      <c r="MF18" s="91"/>
      <c r="MG18" s="91"/>
      <c r="MH18" s="91"/>
      <c r="MI18" s="91"/>
      <c r="MJ18" s="91"/>
      <c r="MK18" s="91"/>
    </row>
    <row r="19" spans="1:349" s="16" customFormat="1" x14ac:dyDescent="0.2">
      <c r="A19" s="13"/>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89"/>
      <c r="IV19" s="89"/>
      <c r="IW19" s="89"/>
      <c r="IX19" s="89"/>
      <c r="IY19" s="89"/>
      <c r="IZ19" s="89"/>
      <c r="JA19" s="89"/>
      <c r="JB19" s="89"/>
      <c r="JC19" s="89"/>
      <c r="JD19" s="89"/>
      <c r="JE19" s="89"/>
      <c r="JF19" s="89"/>
      <c r="JG19" s="89"/>
      <c r="JH19" s="89"/>
      <c r="JI19" s="89"/>
      <c r="JJ19" s="89"/>
      <c r="JK19" s="89"/>
      <c r="JL19" s="89"/>
      <c r="JM19" s="89"/>
      <c r="JN19" s="89"/>
      <c r="JO19" s="89"/>
      <c r="JP19" s="89"/>
      <c r="JQ19" s="89"/>
      <c r="JR19" s="89"/>
      <c r="JS19" s="89"/>
      <c r="JT19" s="89"/>
      <c r="JU19" s="89"/>
      <c r="JV19" s="89"/>
      <c r="JW19" s="89"/>
      <c r="JX19" s="89"/>
      <c r="JY19" s="89"/>
      <c r="JZ19" s="89"/>
      <c r="KA19" s="89"/>
      <c r="KB19" s="89"/>
      <c r="KC19" s="89"/>
      <c r="KD19" s="89"/>
      <c r="KE19" s="89"/>
      <c r="KF19" s="89"/>
      <c r="KG19" s="89"/>
      <c r="KH19" s="89"/>
      <c r="KI19" s="89"/>
      <c r="KJ19" s="89"/>
      <c r="KK19" s="89"/>
      <c r="KL19" s="89"/>
      <c r="KM19" s="89"/>
      <c r="KN19" s="89"/>
      <c r="KO19" s="89"/>
      <c r="KP19" s="89"/>
      <c r="KQ19" s="89"/>
      <c r="KR19" s="89"/>
      <c r="KS19" s="89"/>
      <c r="KT19" s="89"/>
      <c r="KU19" s="89"/>
      <c r="KV19" s="89"/>
      <c r="KW19" s="89"/>
      <c r="KX19" s="89"/>
      <c r="KY19" s="89"/>
      <c r="KZ19" s="89"/>
      <c r="LA19" s="89"/>
      <c r="LB19" s="89"/>
      <c r="LC19" s="89"/>
      <c r="LD19" s="89"/>
      <c r="LE19" s="89"/>
      <c r="LF19" s="89"/>
      <c r="LG19" s="89"/>
      <c r="LH19" s="89"/>
      <c r="LI19" s="89"/>
      <c r="LJ19" s="89"/>
      <c r="LK19" s="89"/>
      <c r="LL19" s="89"/>
      <c r="LM19" s="89"/>
      <c r="LN19" s="89"/>
      <c r="LO19" s="89"/>
      <c r="LP19" s="89"/>
      <c r="LQ19" s="89"/>
      <c r="LR19" s="89"/>
      <c r="LS19" s="89"/>
      <c r="LT19" s="89"/>
      <c r="LU19" s="89"/>
      <c r="LV19" s="89"/>
      <c r="LW19" s="89"/>
      <c r="LX19" s="89"/>
      <c r="LY19" s="89"/>
      <c r="LZ19" s="89"/>
      <c r="MA19" s="89"/>
      <c r="MB19" s="90"/>
      <c r="MC19" s="91"/>
      <c r="MD19" s="91"/>
      <c r="ME19" s="91"/>
      <c r="MF19" s="91"/>
      <c r="MG19" s="91"/>
      <c r="MH19" s="91"/>
      <c r="MI19" s="91"/>
      <c r="MJ19" s="91"/>
      <c r="MK19" s="91"/>
    </row>
    <row r="20" spans="1:349" s="16" customFormat="1" x14ac:dyDescent="0.2">
      <c r="A20" s="13"/>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c r="IU20" s="89"/>
      <c r="IV20" s="89"/>
      <c r="IW20" s="89"/>
      <c r="IX20" s="89"/>
      <c r="IY20" s="89"/>
      <c r="IZ20" s="89"/>
      <c r="JA20" s="89"/>
      <c r="JB20" s="89"/>
      <c r="JC20" s="89"/>
      <c r="JD20" s="89"/>
      <c r="JE20" s="89"/>
      <c r="JF20" s="89"/>
      <c r="JG20" s="89"/>
      <c r="JH20" s="89"/>
      <c r="JI20" s="89"/>
      <c r="JJ20" s="89"/>
      <c r="JK20" s="89"/>
      <c r="JL20" s="89"/>
      <c r="JM20" s="89"/>
      <c r="JN20" s="89"/>
      <c r="JO20" s="89"/>
      <c r="JP20" s="89"/>
      <c r="JQ20" s="89"/>
      <c r="JR20" s="89"/>
      <c r="JS20" s="89"/>
      <c r="JT20" s="89"/>
      <c r="JU20" s="89"/>
      <c r="JV20" s="89"/>
      <c r="JW20" s="89"/>
      <c r="JX20" s="89"/>
      <c r="JY20" s="89"/>
      <c r="JZ20" s="89"/>
      <c r="KA20" s="89"/>
      <c r="KB20" s="89"/>
      <c r="KC20" s="89"/>
      <c r="KD20" s="89"/>
      <c r="KE20" s="89"/>
      <c r="KF20" s="89"/>
      <c r="KG20" s="89"/>
      <c r="KH20" s="89"/>
      <c r="KI20" s="89"/>
      <c r="KJ20" s="89"/>
      <c r="KK20" s="89"/>
      <c r="KL20" s="89"/>
      <c r="KM20" s="89"/>
      <c r="KN20" s="89"/>
      <c r="KO20" s="89"/>
      <c r="KP20" s="89"/>
      <c r="KQ20" s="89"/>
      <c r="KR20" s="89"/>
      <c r="KS20" s="89"/>
      <c r="KT20" s="89"/>
      <c r="KU20" s="89"/>
      <c r="KV20" s="89"/>
      <c r="KW20" s="89"/>
      <c r="KX20" s="89"/>
      <c r="KY20" s="89"/>
      <c r="KZ20" s="89"/>
      <c r="LA20" s="89"/>
      <c r="LB20" s="89"/>
      <c r="LC20" s="89"/>
      <c r="LD20" s="89"/>
      <c r="LE20" s="89"/>
      <c r="LF20" s="89"/>
      <c r="LG20" s="89"/>
      <c r="LH20" s="89"/>
      <c r="LI20" s="89"/>
      <c r="LJ20" s="89"/>
      <c r="LK20" s="89"/>
      <c r="LL20" s="89"/>
      <c r="LM20" s="89"/>
      <c r="LN20" s="89"/>
      <c r="LO20" s="89"/>
      <c r="LP20" s="89"/>
      <c r="LQ20" s="89"/>
      <c r="LR20" s="89"/>
      <c r="LS20" s="89"/>
      <c r="LT20" s="89"/>
      <c r="LU20" s="89"/>
      <c r="LV20" s="89"/>
      <c r="LW20" s="89"/>
      <c r="LX20" s="89"/>
      <c r="LY20" s="89"/>
      <c r="LZ20" s="89"/>
      <c r="MA20" s="89"/>
      <c r="MB20" s="90"/>
      <c r="MC20" s="91"/>
      <c r="MD20" s="91"/>
      <c r="ME20" s="91"/>
      <c r="MF20" s="91"/>
      <c r="MG20" s="91"/>
      <c r="MH20" s="91"/>
      <c r="MI20" s="91"/>
      <c r="MJ20" s="91"/>
      <c r="MK20" s="91"/>
    </row>
    <row r="21" spans="1:349" s="16" customFormat="1" x14ac:dyDescent="0.2">
      <c r="A21" s="13"/>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c r="IU21" s="89"/>
      <c r="IV21" s="89"/>
      <c r="IW21" s="89"/>
      <c r="IX21" s="89"/>
      <c r="IY21" s="89"/>
      <c r="IZ21" s="89"/>
      <c r="JA21" s="89"/>
      <c r="JB21" s="89"/>
      <c r="JC21" s="89"/>
      <c r="JD21" s="89"/>
      <c r="JE21" s="89"/>
      <c r="JF21" s="89"/>
      <c r="JG21" s="89"/>
      <c r="JH21" s="89"/>
      <c r="JI21" s="89"/>
      <c r="JJ21" s="89"/>
      <c r="JK21" s="89"/>
      <c r="JL21" s="89"/>
      <c r="JM21" s="89"/>
      <c r="JN21" s="89"/>
      <c r="JO21" s="89"/>
      <c r="JP21" s="89"/>
      <c r="JQ21" s="89"/>
      <c r="JR21" s="89"/>
      <c r="JS21" s="89"/>
      <c r="JT21" s="89"/>
      <c r="JU21" s="89"/>
      <c r="JV21" s="89"/>
      <c r="JW21" s="89"/>
      <c r="JX21" s="89"/>
      <c r="JY21" s="89"/>
      <c r="JZ21" s="89"/>
      <c r="KA21" s="89"/>
      <c r="KB21" s="89"/>
      <c r="KC21" s="89"/>
      <c r="KD21" s="89"/>
      <c r="KE21" s="89"/>
      <c r="KF21" s="89"/>
      <c r="KG21" s="89"/>
      <c r="KH21" s="89"/>
      <c r="KI21" s="89"/>
      <c r="KJ21" s="89"/>
      <c r="KK21" s="89"/>
      <c r="KL21" s="89"/>
      <c r="KM21" s="89"/>
      <c r="KN21" s="89"/>
      <c r="KO21" s="89"/>
      <c r="KP21" s="89"/>
      <c r="KQ21" s="89"/>
      <c r="KR21" s="89"/>
      <c r="KS21" s="89"/>
      <c r="KT21" s="89"/>
      <c r="KU21" s="89"/>
      <c r="KV21" s="89"/>
      <c r="KW21" s="89"/>
      <c r="KX21" s="89"/>
      <c r="KY21" s="89"/>
      <c r="KZ21" s="89"/>
      <c r="LA21" s="89"/>
      <c r="LB21" s="89"/>
      <c r="LC21" s="89"/>
      <c r="LD21" s="89"/>
      <c r="LE21" s="89"/>
      <c r="LF21" s="89"/>
      <c r="LG21" s="89"/>
      <c r="LH21" s="89"/>
      <c r="LI21" s="89"/>
      <c r="LJ21" s="89"/>
      <c r="LK21" s="89"/>
      <c r="LL21" s="89"/>
      <c r="LM21" s="89"/>
      <c r="LN21" s="89"/>
      <c r="LO21" s="89"/>
      <c r="LP21" s="89"/>
      <c r="LQ21" s="89"/>
      <c r="LR21" s="89"/>
      <c r="LS21" s="89"/>
      <c r="LT21" s="89"/>
      <c r="LU21" s="89"/>
      <c r="LV21" s="89"/>
      <c r="LW21" s="89"/>
      <c r="LX21" s="89"/>
      <c r="LY21" s="89"/>
      <c r="LZ21" s="89"/>
      <c r="MA21" s="89"/>
      <c r="MB21" s="90"/>
      <c r="MC21" s="91"/>
      <c r="MD21" s="91"/>
      <c r="ME21" s="91"/>
      <c r="MF21" s="91"/>
      <c r="MG21" s="91"/>
      <c r="MH21" s="91"/>
      <c r="MI21" s="91"/>
      <c r="MJ21" s="91"/>
      <c r="MK21" s="91"/>
    </row>
    <row r="22" spans="1:349" s="16" customFormat="1" x14ac:dyDescent="0.2">
      <c r="A22" s="13"/>
      <c r="B22" s="89"/>
      <c r="C22" s="89"/>
      <c r="D22" s="89"/>
      <c r="E22" s="89"/>
      <c r="F22" s="89"/>
      <c r="G22" s="89"/>
      <c r="H22" s="89"/>
      <c r="I22" s="89"/>
      <c r="J22" s="89"/>
      <c r="K22" s="89"/>
      <c r="L22" s="89"/>
      <c r="M22" s="89"/>
      <c r="N22" s="89"/>
      <c r="O22" s="89"/>
      <c r="P22" s="89"/>
      <c r="Q22" s="92"/>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c r="IU22" s="89"/>
      <c r="IV22" s="89"/>
      <c r="IW22" s="89"/>
      <c r="IX22" s="89"/>
      <c r="IY22" s="89"/>
      <c r="IZ22" s="89"/>
      <c r="JA22" s="89"/>
      <c r="JB22" s="89"/>
      <c r="JC22" s="89"/>
      <c r="JD22" s="89"/>
      <c r="JE22" s="89"/>
      <c r="JF22" s="89"/>
      <c r="JG22" s="89"/>
      <c r="JH22" s="89"/>
      <c r="JI22" s="89"/>
      <c r="JJ22" s="89"/>
      <c r="JK22" s="89"/>
      <c r="JL22" s="89"/>
      <c r="JM22" s="89"/>
      <c r="JN22" s="89"/>
      <c r="JO22" s="89"/>
      <c r="JP22" s="89"/>
      <c r="JQ22" s="89"/>
      <c r="JR22" s="89"/>
      <c r="JS22" s="89"/>
      <c r="JT22" s="89"/>
      <c r="JU22" s="89"/>
      <c r="JV22" s="89"/>
      <c r="JW22" s="89"/>
      <c r="JX22" s="89"/>
      <c r="JY22" s="89"/>
      <c r="JZ22" s="89"/>
      <c r="KA22" s="89"/>
      <c r="KB22" s="89"/>
      <c r="KC22" s="89"/>
      <c r="KD22" s="89"/>
      <c r="KE22" s="89"/>
      <c r="KF22" s="89"/>
      <c r="KG22" s="89"/>
      <c r="KH22" s="89"/>
      <c r="KI22" s="89"/>
      <c r="KJ22" s="89"/>
      <c r="KK22" s="89"/>
      <c r="KL22" s="89"/>
      <c r="KM22" s="89"/>
      <c r="KN22" s="89"/>
      <c r="KO22" s="89"/>
      <c r="KP22" s="89"/>
      <c r="KQ22" s="89"/>
      <c r="KR22" s="89"/>
      <c r="KS22" s="89"/>
      <c r="KT22" s="89"/>
      <c r="KU22" s="89"/>
      <c r="KV22" s="89"/>
      <c r="KW22" s="89"/>
      <c r="KX22" s="89"/>
      <c r="KY22" s="89"/>
      <c r="KZ22" s="89"/>
      <c r="LA22" s="89"/>
      <c r="LB22" s="89"/>
      <c r="LC22" s="89"/>
      <c r="LD22" s="89"/>
      <c r="LE22" s="89"/>
      <c r="LF22" s="89"/>
      <c r="LG22" s="89"/>
      <c r="LH22" s="89"/>
      <c r="LI22" s="89"/>
      <c r="LJ22" s="89"/>
      <c r="LK22" s="89"/>
      <c r="LL22" s="89"/>
      <c r="LM22" s="89"/>
      <c r="LN22" s="89"/>
      <c r="LO22" s="89"/>
      <c r="LP22" s="89"/>
      <c r="LQ22" s="89"/>
      <c r="LR22" s="89"/>
      <c r="LS22" s="89"/>
      <c r="LT22" s="89"/>
      <c r="LU22" s="89"/>
      <c r="LV22" s="89"/>
      <c r="LW22" s="89"/>
      <c r="LX22" s="89"/>
      <c r="LY22" s="89"/>
      <c r="LZ22" s="89"/>
      <c r="MA22" s="89"/>
      <c r="MB22" s="90"/>
      <c r="MC22" s="91"/>
      <c r="MD22" s="91"/>
      <c r="ME22" s="91"/>
      <c r="MF22" s="91"/>
      <c r="MG22" s="91"/>
      <c r="MH22" s="91"/>
      <c r="MI22" s="91"/>
      <c r="MJ22" s="91"/>
      <c r="MK22" s="91"/>
    </row>
    <row r="23" spans="1:349" s="16" customFormat="1" x14ac:dyDescent="0.2">
      <c r="A23" s="13"/>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c r="IU23" s="89"/>
      <c r="IV23" s="89"/>
      <c r="IW23" s="89"/>
      <c r="IX23" s="89"/>
      <c r="IY23" s="89"/>
      <c r="IZ23" s="89"/>
      <c r="JA23" s="89"/>
      <c r="JB23" s="89"/>
      <c r="JC23" s="89"/>
      <c r="JD23" s="89"/>
      <c r="JE23" s="89"/>
      <c r="JF23" s="89"/>
      <c r="JG23" s="89"/>
      <c r="JH23" s="89"/>
      <c r="JI23" s="89"/>
      <c r="JJ23" s="89"/>
      <c r="JK23" s="89"/>
      <c r="JL23" s="89"/>
      <c r="JM23" s="89"/>
      <c r="JN23" s="89"/>
      <c r="JO23" s="89"/>
      <c r="JP23" s="89"/>
      <c r="JQ23" s="89"/>
      <c r="JR23" s="89"/>
      <c r="JS23" s="89"/>
      <c r="JT23" s="89"/>
      <c r="JU23" s="89"/>
      <c r="JV23" s="89"/>
      <c r="JW23" s="89"/>
      <c r="JX23" s="89"/>
      <c r="JY23" s="89"/>
      <c r="JZ23" s="89"/>
      <c r="KA23" s="89"/>
      <c r="KB23" s="89"/>
      <c r="KC23" s="89"/>
      <c r="KD23" s="89"/>
      <c r="KE23" s="89"/>
      <c r="KF23" s="89"/>
      <c r="KG23" s="89"/>
      <c r="KH23" s="89"/>
      <c r="KI23" s="89"/>
      <c r="KJ23" s="89"/>
      <c r="KK23" s="89"/>
      <c r="KL23" s="89"/>
      <c r="KM23" s="89"/>
      <c r="KN23" s="89"/>
      <c r="KO23" s="89"/>
      <c r="KP23" s="89"/>
      <c r="KQ23" s="89"/>
      <c r="KR23" s="89"/>
      <c r="KS23" s="89"/>
      <c r="KT23" s="89"/>
      <c r="KU23" s="89"/>
      <c r="KV23" s="89"/>
      <c r="KW23" s="89"/>
      <c r="KX23" s="89"/>
      <c r="KY23" s="89"/>
      <c r="KZ23" s="89"/>
      <c r="LA23" s="89"/>
      <c r="LB23" s="89"/>
      <c r="LC23" s="89"/>
      <c r="LD23" s="89"/>
      <c r="LE23" s="89"/>
      <c r="LF23" s="89"/>
      <c r="LG23" s="89"/>
      <c r="LH23" s="89"/>
      <c r="LI23" s="89"/>
      <c r="LJ23" s="89"/>
      <c r="LK23" s="89"/>
      <c r="LL23" s="89"/>
      <c r="LM23" s="89"/>
      <c r="LN23" s="89"/>
      <c r="LO23" s="89"/>
      <c r="LP23" s="89"/>
      <c r="LQ23" s="89"/>
      <c r="LR23" s="89"/>
      <c r="LS23" s="89"/>
      <c r="LT23" s="89"/>
      <c r="LU23" s="89"/>
      <c r="LV23" s="89"/>
      <c r="LW23" s="89"/>
      <c r="LX23" s="89"/>
      <c r="LY23" s="89"/>
      <c r="LZ23" s="89"/>
      <c r="MA23" s="89"/>
      <c r="MB23" s="90"/>
      <c r="MC23" s="91"/>
      <c r="MD23" s="91"/>
      <c r="ME23" s="91"/>
      <c r="MF23" s="91"/>
      <c r="MG23" s="91"/>
      <c r="MH23" s="91"/>
      <c r="MI23" s="91"/>
      <c r="MJ23" s="91"/>
      <c r="MK23" s="91"/>
    </row>
    <row r="24" spans="1:349" s="16" customFormat="1" x14ac:dyDescent="0.2">
      <c r="A24" s="13"/>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89"/>
      <c r="IV24" s="89"/>
      <c r="IW24" s="89"/>
      <c r="IX24" s="89"/>
      <c r="IY24" s="89"/>
      <c r="IZ24" s="89"/>
      <c r="JA24" s="89"/>
      <c r="JB24" s="89"/>
      <c r="JC24" s="89"/>
      <c r="JD24" s="89"/>
      <c r="JE24" s="89"/>
      <c r="JF24" s="89"/>
      <c r="JG24" s="89"/>
      <c r="JH24" s="89"/>
      <c r="JI24" s="89"/>
      <c r="JJ24" s="89"/>
      <c r="JK24" s="89"/>
      <c r="JL24" s="89"/>
      <c r="JM24" s="89"/>
      <c r="JN24" s="89"/>
      <c r="JO24" s="89"/>
      <c r="JP24" s="89"/>
      <c r="JQ24" s="89"/>
      <c r="JR24" s="89"/>
      <c r="JS24" s="89"/>
      <c r="JT24" s="89"/>
      <c r="JU24" s="89"/>
      <c r="JV24" s="89"/>
      <c r="JW24" s="89"/>
      <c r="JX24" s="89"/>
      <c r="JY24" s="89"/>
      <c r="JZ24" s="89"/>
      <c r="KA24" s="89"/>
      <c r="KB24" s="89"/>
      <c r="KC24" s="89"/>
      <c r="KD24" s="89"/>
      <c r="KE24" s="89"/>
      <c r="KF24" s="89"/>
      <c r="KG24" s="89"/>
      <c r="KH24" s="89"/>
      <c r="KI24" s="89"/>
      <c r="KJ24" s="89"/>
      <c r="KK24" s="89"/>
      <c r="KL24" s="89"/>
      <c r="KM24" s="89"/>
      <c r="KN24" s="89"/>
      <c r="KO24" s="89"/>
      <c r="KP24" s="89"/>
      <c r="KQ24" s="89"/>
      <c r="KR24" s="89"/>
      <c r="KS24" s="89"/>
      <c r="KT24" s="89"/>
      <c r="KU24" s="89"/>
      <c r="KV24" s="89"/>
      <c r="KW24" s="89"/>
      <c r="KX24" s="89"/>
      <c r="KY24" s="89"/>
      <c r="KZ24" s="89"/>
      <c r="LA24" s="89"/>
      <c r="LB24" s="89"/>
      <c r="LC24" s="89"/>
      <c r="LD24" s="89"/>
      <c r="LE24" s="89"/>
      <c r="LF24" s="89"/>
      <c r="LG24" s="89"/>
      <c r="LH24" s="89"/>
      <c r="LI24" s="89"/>
      <c r="LJ24" s="89"/>
      <c r="LK24" s="89"/>
      <c r="LL24" s="89"/>
      <c r="LM24" s="89"/>
      <c r="LN24" s="89"/>
      <c r="LO24" s="89"/>
      <c r="LP24" s="89"/>
      <c r="LQ24" s="89"/>
      <c r="LR24" s="89"/>
      <c r="LS24" s="89"/>
      <c r="LT24" s="89"/>
      <c r="LU24" s="89"/>
      <c r="LV24" s="89"/>
      <c r="LW24" s="89"/>
      <c r="LX24" s="89"/>
      <c r="LY24" s="89"/>
      <c r="LZ24" s="89"/>
      <c r="MA24" s="89"/>
      <c r="MB24" s="90"/>
      <c r="MC24" s="91"/>
      <c r="MD24" s="91"/>
      <c r="ME24" s="91"/>
      <c r="MF24" s="91"/>
      <c r="MG24" s="91"/>
      <c r="MH24" s="91"/>
      <c r="MI24" s="91"/>
      <c r="MJ24" s="91"/>
      <c r="MK24" s="91"/>
    </row>
    <row r="25" spans="1:349" s="16" customFormat="1" x14ac:dyDescent="0.2">
      <c r="A25" s="13"/>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89"/>
      <c r="IV25" s="89"/>
      <c r="IW25" s="89"/>
      <c r="IX25" s="89"/>
      <c r="IY25" s="89"/>
      <c r="IZ25" s="89"/>
      <c r="JA25" s="89"/>
      <c r="JB25" s="89"/>
      <c r="JC25" s="89"/>
      <c r="JD25" s="89"/>
      <c r="JE25" s="89"/>
      <c r="JF25" s="89"/>
      <c r="JG25" s="89"/>
      <c r="JH25" s="89"/>
      <c r="JI25" s="89"/>
      <c r="JJ25" s="89"/>
      <c r="JK25" s="89"/>
      <c r="JL25" s="89"/>
      <c r="JM25" s="89"/>
      <c r="JN25" s="89"/>
      <c r="JO25" s="89"/>
      <c r="JP25" s="89"/>
      <c r="JQ25" s="89"/>
      <c r="JR25" s="89"/>
      <c r="JS25" s="89"/>
      <c r="JT25" s="89"/>
      <c r="JU25" s="89"/>
      <c r="JV25" s="89"/>
      <c r="JW25" s="89"/>
      <c r="JX25" s="89"/>
      <c r="JY25" s="89"/>
      <c r="JZ25" s="89"/>
      <c r="KA25" s="89"/>
      <c r="KB25" s="89"/>
      <c r="KC25" s="89"/>
      <c r="KD25" s="89"/>
      <c r="KE25" s="89"/>
      <c r="KF25" s="89"/>
      <c r="KG25" s="89"/>
      <c r="KH25" s="89"/>
      <c r="KI25" s="89"/>
      <c r="KJ25" s="89"/>
      <c r="KK25" s="89"/>
      <c r="KL25" s="89"/>
      <c r="KM25" s="89"/>
      <c r="KN25" s="89"/>
      <c r="KO25" s="89"/>
      <c r="KP25" s="89"/>
      <c r="KQ25" s="89"/>
      <c r="KR25" s="89"/>
      <c r="KS25" s="89"/>
      <c r="KT25" s="89"/>
      <c r="KU25" s="89"/>
      <c r="KV25" s="89"/>
      <c r="KW25" s="89"/>
      <c r="KX25" s="89"/>
      <c r="KY25" s="89"/>
      <c r="KZ25" s="89"/>
      <c r="LA25" s="89"/>
      <c r="LB25" s="89"/>
      <c r="LC25" s="89"/>
      <c r="LD25" s="89"/>
      <c r="LE25" s="89"/>
      <c r="LF25" s="89"/>
      <c r="LG25" s="89"/>
      <c r="LH25" s="89"/>
      <c r="LI25" s="89"/>
      <c r="LJ25" s="89"/>
      <c r="LK25" s="89"/>
      <c r="LL25" s="89"/>
      <c r="LM25" s="89"/>
      <c r="LN25" s="89"/>
      <c r="LO25" s="89"/>
      <c r="LP25" s="89"/>
      <c r="LQ25" s="89"/>
      <c r="LR25" s="89"/>
      <c r="LS25" s="89"/>
      <c r="LT25" s="89"/>
      <c r="LU25" s="89"/>
      <c r="LV25" s="89"/>
      <c r="LW25" s="89"/>
      <c r="LX25" s="89"/>
      <c r="LY25" s="89"/>
      <c r="LZ25" s="89"/>
      <c r="MA25" s="89"/>
      <c r="MB25" s="90"/>
      <c r="MC25" s="91"/>
      <c r="MD25" s="91"/>
      <c r="ME25" s="91"/>
      <c r="MF25" s="91"/>
      <c r="MG25" s="91"/>
      <c r="MH25" s="91"/>
      <c r="MI25" s="91"/>
      <c r="MJ25" s="91"/>
      <c r="MK25" s="91"/>
    </row>
    <row r="26" spans="1:349" s="16" customFormat="1" x14ac:dyDescent="0.2">
      <c r="A26" s="13"/>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c r="IW26" s="89"/>
      <c r="IX26" s="89"/>
      <c r="IY26" s="89"/>
      <c r="IZ26" s="89"/>
      <c r="JA26" s="89"/>
      <c r="JB26" s="89"/>
      <c r="JC26" s="89"/>
      <c r="JD26" s="89"/>
      <c r="JE26" s="89"/>
      <c r="JF26" s="89"/>
      <c r="JG26" s="89"/>
      <c r="JH26" s="89"/>
      <c r="JI26" s="89"/>
      <c r="JJ26" s="89"/>
      <c r="JK26" s="89"/>
      <c r="JL26" s="89"/>
      <c r="JM26" s="89"/>
      <c r="JN26" s="89"/>
      <c r="JO26" s="89"/>
      <c r="JP26" s="89"/>
      <c r="JQ26" s="89"/>
      <c r="JR26" s="89"/>
      <c r="JS26" s="89"/>
      <c r="JT26" s="89"/>
      <c r="JU26" s="89"/>
      <c r="JV26" s="89"/>
      <c r="JW26" s="89"/>
      <c r="JX26" s="89"/>
      <c r="JY26" s="89"/>
      <c r="JZ26" s="89"/>
      <c r="KA26" s="89"/>
      <c r="KB26" s="89"/>
      <c r="KC26" s="89"/>
      <c r="KD26" s="89"/>
      <c r="KE26" s="89"/>
      <c r="KF26" s="89"/>
      <c r="KG26" s="89"/>
      <c r="KH26" s="89"/>
      <c r="KI26" s="89"/>
      <c r="KJ26" s="89"/>
      <c r="KK26" s="89"/>
      <c r="KL26" s="89"/>
      <c r="KM26" s="89"/>
      <c r="KN26" s="89"/>
      <c r="KO26" s="89"/>
      <c r="KP26" s="89"/>
      <c r="KQ26" s="89"/>
      <c r="KR26" s="89"/>
      <c r="KS26" s="89"/>
      <c r="KT26" s="89"/>
      <c r="KU26" s="89"/>
      <c r="KV26" s="89"/>
      <c r="KW26" s="89"/>
      <c r="KX26" s="89"/>
      <c r="KY26" s="89"/>
      <c r="KZ26" s="89"/>
      <c r="LA26" s="89"/>
      <c r="LB26" s="89"/>
      <c r="LC26" s="89"/>
      <c r="LD26" s="89"/>
      <c r="LE26" s="89"/>
      <c r="LF26" s="89"/>
      <c r="LG26" s="89"/>
      <c r="LH26" s="89"/>
      <c r="LI26" s="89"/>
      <c r="LJ26" s="89"/>
      <c r="LK26" s="89"/>
      <c r="LL26" s="89"/>
      <c r="LM26" s="89"/>
      <c r="LN26" s="89"/>
      <c r="LO26" s="89"/>
      <c r="LP26" s="89"/>
      <c r="LQ26" s="89"/>
      <c r="LR26" s="89"/>
      <c r="LS26" s="89"/>
      <c r="LT26" s="89"/>
      <c r="LU26" s="89"/>
      <c r="LV26" s="89"/>
      <c r="LW26" s="89"/>
      <c r="LX26" s="89"/>
      <c r="LY26" s="89"/>
      <c r="LZ26" s="89"/>
      <c r="MA26" s="89"/>
      <c r="MB26" s="90"/>
      <c r="MC26" s="91"/>
      <c r="MD26" s="91"/>
      <c r="ME26" s="91"/>
      <c r="MF26" s="91"/>
      <c r="MG26" s="91"/>
      <c r="MH26" s="91"/>
      <c r="MI26" s="91"/>
      <c r="MJ26" s="91"/>
      <c r="MK26" s="91"/>
    </row>
    <row r="27" spans="1:349" s="16" customFormat="1" x14ac:dyDescent="0.2">
      <c r="A27" s="13"/>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c r="IW27" s="89"/>
      <c r="IX27" s="89"/>
      <c r="IY27" s="89"/>
      <c r="IZ27" s="89"/>
      <c r="JA27" s="89"/>
      <c r="JB27" s="89"/>
      <c r="JC27" s="89"/>
      <c r="JD27" s="89"/>
      <c r="JE27" s="89"/>
      <c r="JF27" s="89"/>
      <c r="JG27" s="89"/>
      <c r="JH27" s="89"/>
      <c r="JI27" s="89"/>
      <c r="JJ27" s="89"/>
      <c r="JK27" s="89"/>
      <c r="JL27" s="89"/>
      <c r="JM27" s="89"/>
      <c r="JN27" s="89"/>
      <c r="JO27" s="89"/>
      <c r="JP27" s="89"/>
      <c r="JQ27" s="89"/>
      <c r="JR27" s="89"/>
      <c r="JS27" s="89"/>
      <c r="JT27" s="89"/>
      <c r="JU27" s="89"/>
      <c r="JV27" s="89"/>
      <c r="JW27" s="89"/>
      <c r="JX27" s="89"/>
      <c r="JY27" s="89"/>
      <c r="JZ27" s="89"/>
      <c r="KA27" s="89"/>
      <c r="KB27" s="89"/>
      <c r="KC27" s="89"/>
      <c r="KD27" s="89"/>
      <c r="KE27" s="89"/>
      <c r="KF27" s="89"/>
      <c r="KG27" s="89"/>
      <c r="KH27" s="89"/>
      <c r="KI27" s="89"/>
      <c r="KJ27" s="89"/>
      <c r="KK27" s="89"/>
      <c r="KL27" s="89"/>
      <c r="KM27" s="89"/>
      <c r="KN27" s="89"/>
      <c r="KO27" s="89"/>
      <c r="KP27" s="89"/>
      <c r="KQ27" s="89"/>
      <c r="KR27" s="89"/>
      <c r="KS27" s="89"/>
      <c r="KT27" s="89"/>
      <c r="KU27" s="89"/>
      <c r="KV27" s="89"/>
      <c r="KW27" s="89"/>
      <c r="KX27" s="89"/>
      <c r="KY27" s="89"/>
      <c r="KZ27" s="89"/>
      <c r="LA27" s="89"/>
      <c r="LB27" s="89"/>
      <c r="LC27" s="89"/>
      <c r="LD27" s="89"/>
      <c r="LE27" s="89"/>
      <c r="LF27" s="89"/>
      <c r="LG27" s="89"/>
      <c r="LH27" s="89"/>
      <c r="LI27" s="89"/>
      <c r="LJ27" s="89"/>
      <c r="LK27" s="89"/>
      <c r="LL27" s="89"/>
      <c r="LM27" s="89"/>
      <c r="LN27" s="89"/>
      <c r="LO27" s="89"/>
      <c r="LP27" s="89"/>
      <c r="LQ27" s="89"/>
      <c r="LR27" s="89"/>
      <c r="LS27" s="89"/>
      <c r="LT27" s="89"/>
      <c r="LU27" s="89"/>
      <c r="LV27" s="89"/>
      <c r="LW27" s="89"/>
      <c r="LX27" s="89"/>
      <c r="LY27" s="89"/>
      <c r="LZ27" s="89"/>
      <c r="MA27" s="89"/>
      <c r="MB27" s="90"/>
      <c r="MC27" s="91"/>
      <c r="MD27" s="91"/>
      <c r="ME27" s="91"/>
      <c r="MF27" s="91"/>
      <c r="MG27" s="91"/>
      <c r="MH27" s="91"/>
      <c r="MI27" s="91"/>
      <c r="MJ27" s="91"/>
      <c r="MK27" s="91"/>
    </row>
    <row r="28" spans="1:349" s="16" customFormat="1" x14ac:dyDescent="0.2">
      <c r="A28" s="13"/>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c r="IW28" s="89"/>
      <c r="IX28" s="89"/>
      <c r="IY28" s="89"/>
      <c r="IZ28" s="89"/>
      <c r="JA28" s="89"/>
      <c r="JB28" s="89"/>
      <c r="JC28" s="89"/>
      <c r="JD28" s="89"/>
      <c r="JE28" s="89"/>
      <c r="JF28" s="89"/>
      <c r="JG28" s="89"/>
      <c r="JH28" s="89"/>
      <c r="JI28" s="89"/>
      <c r="JJ28" s="89"/>
      <c r="JK28" s="89"/>
      <c r="JL28" s="89"/>
      <c r="JM28" s="89"/>
      <c r="JN28" s="89"/>
      <c r="JO28" s="89"/>
      <c r="JP28" s="89"/>
      <c r="JQ28" s="89"/>
      <c r="JR28" s="89"/>
      <c r="JS28" s="89"/>
      <c r="JT28" s="89"/>
      <c r="JU28" s="89"/>
      <c r="JV28" s="89"/>
      <c r="JW28" s="89"/>
      <c r="JX28" s="89"/>
      <c r="JY28" s="89"/>
      <c r="JZ28" s="89"/>
      <c r="KA28" s="89"/>
      <c r="KB28" s="89"/>
      <c r="KC28" s="89"/>
      <c r="KD28" s="89"/>
      <c r="KE28" s="89"/>
      <c r="KF28" s="89"/>
      <c r="KG28" s="89"/>
      <c r="KH28" s="89"/>
      <c r="KI28" s="89"/>
      <c r="KJ28" s="89"/>
      <c r="KK28" s="89"/>
      <c r="KL28" s="89"/>
      <c r="KM28" s="89"/>
      <c r="KN28" s="89"/>
      <c r="KO28" s="89"/>
      <c r="KP28" s="89"/>
      <c r="KQ28" s="89"/>
      <c r="KR28" s="89"/>
      <c r="KS28" s="89"/>
      <c r="KT28" s="89"/>
      <c r="KU28" s="89"/>
      <c r="KV28" s="89"/>
      <c r="KW28" s="89"/>
      <c r="KX28" s="89"/>
      <c r="KY28" s="89"/>
      <c r="KZ28" s="89"/>
      <c r="LA28" s="89"/>
      <c r="LB28" s="89"/>
      <c r="LC28" s="89"/>
      <c r="LD28" s="89"/>
      <c r="LE28" s="89"/>
      <c r="LF28" s="89"/>
      <c r="LG28" s="89"/>
      <c r="LH28" s="89"/>
      <c r="LI28" s="89"/>
      <c r="LJ28" s="89"/>
      <c r="LK28" s="89"/>
      <c r="LL28" s="89"/>
      <c r="LM28" s="89"/>
      <c r="LN28" s="89"/>
      <c r="LO28" s="89"/>
      <c r="LP28" s="89"/>
      <c r="LQ28" s="89"/>
      <c r="LR28" s="89"/>
      <c r="LS28" s="89"/>
      <c r="LT28" s="89"/>
      <c r="LU28" s="89"/>
      <c r="LV28" s="89"/>
      <c r="LW28" s="89"/>
      <c r="LX28" s="89"/>
      <c r="LY28" s="89"/>
      <c r="LZ28" s="89"/>
      <c r="MA28" s="89"/>
      <c r="MB28" s="90"/>
      <c r="MC28" s="91"/>
      <c r="MD28" s="91"/>
      <c r="ME28" s="91"/>
      <c r="MF28" s="91"/>
      <c r="MG28" s="91"/>
      <c r="MH28" s="91"/>
      <c r="MI28" s="91"/>
      <c r="MJ28" s="91"/>
      <c r="MK28" s="91"/>
    </row>
    <row r="29" spans="1:349" s="16" customFormat="1" x14ac:dyDescent="0.2">
      <c r="A29" s="13"/>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c r="IW29" s="89"/>
      <c r="IX29" s="89"/>
      <c r="IY29" s="89"/>
      <c r="IZ29" s="89"/>
      <c r="JA29" s="89"/>
      <c r="JB29" s="89"/>
      <c r="JC29" s="89"/>
      <c r="JD29" s="89"/>
      <c r="JE29" s="89"/>
      <c r="JF29" s="89"/>
      <c r="JG29" s="89"/>
      <c r="JH29" s="89"/>
      <c r="JI29" s="89"/>
      <c r="JJ29" s="89"/>
      <c r="JK29" s="89"/>
      <c r="JL29" s="89"/>
      <c r="JM29" s="89"/>
      <c r="JN29" s="89"/>
      <c r="JO29" s="89"/>
      <c r="JP29" s="89"/>
      <c r="JQ29" s="89"/>
      <c r="JR29" s="89"/>
      <c r="JS29" s="89"/>
      <c r="JT29" s="89"/>
      <c r="JU29" s="89"/>
      <c r="JV29" s="89"/>
      <c r="JW29" s="89"/>
      <c r="JX29" s="89"/>
      <c r="JY29" s="89"/>
      <c r="JZ29" s="89"/>
      <c r="KA29" s="89"/>
      <c r="KB29" s="89"/>
      <c r="KC29" s="89"/>
      <c r="KD29" s="89"/>
      <c r="KE29" s="89"/>
      <c r="KF29" s="89"/>
      <c r="KG29" s="89"/>
      <c r="KH29" s="89"/>
      <c r="KI29" s="89"/>
      <c r="KJ29" s="89"/>
      <c r="KK29" s="89"/>
      <c r="KL29" s="89"/>
      <c r="KM29" s="89"/>
      <c r="KN29" s="89"/>
      <c r="KO29" s="89"/>
      <c r="KP29" s="89"/>
      <c r="KQ29" s="89"/>
      <c r="KR29" s="89"/>
      <c r="KS29" s="89"/>
      <c r="KT29" s="89"/>
      <c r="KU29" s="89"/>
      <c r="KV29" s="89"/>
      <c r="KW29" s="89"/>
      <c r="KX29" s="89"/>
      <c r="KY29" s="89"/>
      <c r="KZ29" s="89"/>
      <c r="LA29" s="89"/>
      <c r="LB29" s="89"/>
      <c r="LC29" s="89"/>
      <c r="LD29" s="89"/>
      <c r="LE29" s="89"/>
      <c r="LF29" s="89"/>
      <c r="LG29" s="89"/>
      <c r="LH29" s="89"/>
      <c r="LI29" s="89"/>
      <c r="LJ29" s="89"/>
      <c r="LK29" s="89"/>
      <c r="LL29" s="89"/>
      <c r="LM29" s="89"/>
      <c r="LN29" s="89"/>
      <c r="LO29" s="89"/>
      <c r="LP29" s="89"/>
      <c r="LQ29" s="89"/>
      <c r="LR29" s="89"/>
      <c r="LS29" s="89"/>
      <c r="LT29" s="89"/>
      <c r="LU29" s="89"/>
      <c r="LV29" s="89"/>
      <c r="LW29" s="89"/>
      <c r="LX29" s="89"/>
      <c r="LY29" s="89"/>
      <c r="LZ29" s="89"/>
      <c r="MA29" s="89"/>
      <c r="MB29" s="90"/>
      <c r="MC29" s="91"/>
      <c r="MD29" s="91"/>
      <c r="ME29" s="91"/>
      <c r="MF29" s="91"/>
      <c r="MG29" s="91"/>
      <c r="MH29" s="91"/>
      <c r="MI29" s="91"/>
      <c r="MJ29" s="91"/>
      <c r="MK29" s="91"/>
    </row>
    <row r="30" spans="1:349" s="16" customFormat="1" x14ac:dyDescent="0.2">
      <c r="A30" s="13"/>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c r="IW30" s="89"/>
      <c r="IX30" s="89"/>
      <c r="IY30" s="89"/>
      <c r="IZ30" s="89"/>
      <c r="JA30" s="89"/>
      <c r="JB30" s="89"/>
      <c r="JC30" s="89"/>
      <c r="JD30" s="89"/>
      <c r="JE30" s="89"/>
      <c r="JF30" s="89"/>
      <c r="JG30" s="89"/>
      <c r="JH30" s="89"/>
      <c r="JI30" s="89"/>
      <c r="JJ30" s="89"/>
      <c r="JK30" s="89"/>
      <c r="JL30" s="89"/>
      <c r="JM30" s="89"/>
      <c r="JN30" s="89"/>
      <c r="JO30" s="89"/>
      <c r="JP30" s="89"/>
      <c r="JQ30" s="89"/>
      <c r="JR30" s="89"/>
      <c r="JS30" s="89"/>
      <c r="JT30" s="89"/>
      <c r="JU30" s="89"/>
      <c r="JV30" s="89"/>
      <c r="JW30" s="89"/>
      <c r="JX30" s="89"/>
      <c r="JY30" s="89"/>
      <c r="JZ30" s="89"/>
      <c r="KA30" s="89"/>
      <c r="KB30" s="89"/>
      <c r="KC30" s="89"/>
      <c r="KD30" s="89"/>
      <c r="KE30" s="89"/>
      <c r="KF30" s="89"/>
      <c r="KG30" s="89"/>
      <c r="KH30" s="89"/>
      <c r="KI30" s="89"/>
      <c r="KJ30" s="89"/>
      <c r="KK30" s="89"/>
      <c r="KL30" s="89"/>
      <c r="KM30" s="89"/>
      <c r="KN30" s="89"/>
      <c r="KO30" s="89"/>
      <c r="KP30" s="89"/>
      <c r="KQ30" s="89"/>
      <c r="KR30" s="89"/>
      <c r="KS30" s="89"/>
      <c r="KT30" s="89"/>
      <c r="KU30" s="89"/>
      <c r="KV30" s="89"/>
      <c r="KW30" s="89"/>
      <c r="KX30" s="89"/>
      <c r="KY30" s="89"/>
      <c r="KZ30" s="89"/>
      <c r="LA30" s="89"/>
      <c r="LB30" s="89"/>
      <c r="LC30" s="89"/>
      <c r="LD30" s="89"/>
      <c r="LE30" s="89"/>
      <c r="LF30" s="89"/>
      <c r="LG30" s="89"/>
      <c r="LH30" s="89"/>
      <c r="LI30" s="89"/>
      <c r="LJ30" s="89"/>
      <c r="LK30" s="89"/>
      <c r="LL30" s="89"/>
      <c r="LM30" s="89"/>
      <c r="LN30" s="89"/>
      <c r="LO30" s="89"/>
      <c r="LP30" s="89"/>
      <c r="LQ30" s="89"/>
      <c r="LR30" s="89"/>
      <c r="LS30" s="89"/>
      <c r="LT30" s="89"/>
      <c r="LU30" s="89"/>
      <c r="LV30" s="89"/>
      <c r="LW30" s="89"/>
      <c r="LX30" s="89"/>
      <c r="LY30" s="89"/>
      <c r="LZ30" s="89"/>
      <c r="MA30" s="89"/>
      <c r="MB30" s="90"/>
      <c r="MC30" s="91"/>
      <c r="MD30" s="91"/>
      <c r="ME30" s="91"/>
      <c r="MF30" s="91"/>
      <c r="MG30" s="91"/>
      <c r="MH30" s="91"/>
      <c r="MI30" s="91"/>
      <c r="MJ30" s="91"/>
      <c r="MK30" s="91"/>
    </row>
    <row r="31" spans="1:349" s="16" customFormat="1" x14ac:dyDescent="0.2">
      <c r="A31" s="13"/>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c r="IW31" s="89"/>
      <c r="IX31" s="89"/>
      <c r="IY31" s="89"/>
      <c r="IZ31" s="89"/>
      <c r="JA31" s="89"/>
      <c r="JB31" s="89"/>
      <c r="JC31" s="89"/>
      <c r="JD31" s="89"/>
      <c r="JE31" s="89"/>
      <c r="JF31" s="89"/>
      <c r="JG31" s="89"/>
      <c r="JH31" s="89"/>
      <c r="JI31" s="89"/>
      <c r="JJ31" s="89"/>
      <c r="JK31" s="89"/>
      <c r="JL31" s="89"/>
      <c r="JM31" s="89"/>
      <c r="JN31" s="89"/>
      <c r="JO31" s="89"/>
      <c r="JP31" s="89"/>
      <c r="JQ31" s="89"/>
      <c r="JR31" s="89"/>
      <c r="JS31" s="89"/>
      <c r="JT31" s="89"/>
      <c r="JU31" s="89"/>
      <c r="JV31" s="89"/>
      <c r="JW31" s="89"/>
      <c r="JX31" s="89"/>
      <c r="JY31" s="89"/>
      <c r="JZ31" s="89"/>
      <c r="KA31" s="89"/>
      <c r="KB31" s="89"/>
      <c r="KC31" s="89"/>
      <c r="KD31" s="89"/>
      <c r="KE31" s="89"/>
      <c r="KF31" s="89"/>
      <c r="KG31" s="89"/>
      <c r="KH31" s="89"/>
      <c r="KI31" s="89"/>
      <c r="KJ31" s="89"/>
      <c r="KK31" s="89"/>
      <c r="KL31" s="89"/>
      <c r="KM31" s="89"/>
      <c r="KN31" s="89"/>
      <c r="KO31" s="89"/>
      <c r="KP31" s="89"/>
      <c r="KQ31" s="89"/>
      <c r="KR31" s="89"/>
      <c r="KS31" s="89"/>
      <c r="KT31" s="89"/>
      <c r="KU31" s="89"/>
      <c r="KV31" s="89"/>
      <c r="KW31" s="89"/>
      <c r="KX31" s="89"/>
      <c r="KY31" s="89"/>
      <c r="KZ31" s="89"/>
      <c r="LA31" s="89"/>
      <c r="LB31" s="89"/>
      <c r="LC31" s="89"/>
      <c r="LD31" s="89"/>
      <c r="LE31" s="89"/>
      <c r="LF31" s="89"/>
      <c r="LG31" s="89"/>
      <c r="LH31" s="89"/>
      <c r="LI31" s="89"/>
      <c r="LJ31" s="89"/>
      <c r="LK31" s="89"/>
      <c r="LL31" s="89"/>
      <c r="LM31" s="89"/>
      <c r="LN31" s="89"/>
      <c r="LO31" s="89"/>
      <c r="LP31" s="89"/>
      <c r="LQ31" s="89"/>
      <c r="LR31" s="89"/>
      <c r="LS31" s="89"/>
      <c r="LT31" s="89"/>
      <c r="LU31" s="89"/>
      <c r="LV31" s="89"/>
      <c r="LW31" s="89"/>
      <c r="LX31" s="89"/>
      <c r="LY31" s="89"/>
      <c r="LZ31" s="89"/>
      <c r="MA31" s="89"/>
      <c r="MB31" s="90"/>
      <c r="MC31" s="91"/>
      <c r="MD31" s="91"/>
      <c r="ME31" s="91"/>
      <c r="MF31" s="91"/>
      <c r="MG31" s="91"/>
      <c r="MH31" s="91"/>
      <c r="MI31" s="91"/>
      <c r="MJ31" s="91"/>
      <c r="MK31" s="91"/>
    </row>
    <row r="32" spans="1:349" s="16" customFormat="1" x14ac:dyDescent="0.2">
      <c r="A32" s="13"/>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c r="IW32" s="89"/>
      <c r="IX32" s="89"/>
      <c r="IY32" s="89"/>
      <c r="IZ32" s="89"/>
      <c r="JA32" s="89"/>
      <c r="JB32" s="89"/>
      <c r="JC32" s="89"/>
      <c r="JD32" s="89"/>
      <c r="JE32" s="89"/>
      <c r="JF32" s="89"/>
      <c r="JG32" s="89"/>
      <c r="JH32" s="89"/>
      <c r="JI32" s="89"/>
      <c r="JJ32" s="89"/>
      <c r="JK32" s="89"/>
      <c r="JL32" s="89"/>
      <c r="JM32" s="89"/>
      <c r="JN32" s="89"/>
      <c r="JO32" s="89"/>
      <c r="JP32" s="89"/>
      <c r="JQ32" s="89"/>
      <c r="JR32" s="89"/>
      <c r="JS32" s="89"/>
      <c r="JT32" s="89"/>
      <c r="JU32" s="89"/>
      <c r="JV32" s="89"/>
      <c r="JW32" s="89"/>
      <c r="JX32" s="89"/>
      <c r="JY32" s="89"/>
      <c r="JZ32" s="89"/>
      <c r="KA32" s="89"/>
      <c r="KB32" s="89"/>
      <c r="KC32" s="89"/>
      <c r="KD32" s="89"/>
      <c r="KE32" s="89"/>
      <c r="KF32" s="89"/>
      <c r="KG32" s="89"/>
      <c r="KH32" s="89"/>
      <c r="KI32" s="89"/>
      <c r="KJ32" s="89"/>
      <c r="KK32" s="89"/>
      <c r="KL32" s="89"/>
      <c r="KM32" s="89"/>
      <c r="KN32" s="89"/>
      <c r="KO32" s="89"/>
      <c r="KP32" s="89"/>
      <c r="KQ32" s="89"/>
      <c r="KR32" s="89"/>
      <c r="KS32" s="89"/>
      <c r="KT32" s="89"/>
      <c r="KU32" s="89"/>
      <c r="KV32" s="89"/>
      <c r="KW32" s="89"/>
      <c r="KX32" s="89"/>
      <c r="KY32" s="89"/>
      <c r="KZ32" s="89"/>
      <c r="LA32" s="89"/>
      <c r="LB32" s="89"/>
      <c r="LC32" s="89"/>
      <c r="LD32" s="89"/>
      <c r="LE32" s="89"/>
      <c r="LF32" s="89"/>
      <c r="LG32" s="89"/>
      <c r="LH32" s="89"/>
      <c r="LI32" s="89"/>
      <c r="LJ32" s="89"/>
      <c r="LK32" s="89"/>
      <c r="LL32" s="89"/>
      <c r="LM32" s="89"/>
      <c r="LN32" s="89"/>
      <c r="LO32" s="89"/>
      <c r="LP32" s="89"/>
      <c r="LQ32" s="89"/>
      <c r="LR32" s="89"/>
      <c r="LS32" s="89"/>
      <c r="LT32" s="89"/>
      <c r="LU32" s="89"/>
      <c r="LV32" s="89"/>
      <c r="LW32" s="89"/>
      <c r="LX32" s="89"/>
      <c r="LY32" s="89"/>
      <c r="LZ32" s="89"/>
      <c r="MA32" s="89"/>
      <c r="MB32" s="90"/>
      <c r="MC32" s="91"/>
      <c r="MD32" s="91"/>
      <c r="ME32" s="91"/>
      <c r="MF32" s="91"/>
      <c r="MG32" s="91"/>
      <c r="MH32" s="91"/>
      <c r="MI32" s="91"/>
      <c r="MJ32" s="91"/>
      <c r="MK32" s="91"/>
    </row>
    <row r="33" spans="1:349" s="16" customFormat="1" x14ac:dyDescent="0.2">
      <c r="A33" s="13"/>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c r="IW33" s="89"/>
      <c r="IX33" s="89"/>
      <c r="IY33" s="89"/>
      <c r="IZ33" s="89"/>
      <c r="JA33" s="89"/>
      <c r="JB33" s="89"/>
      <c r="JC33" s="89"/>
      <c r="JD33" s="89"/>
      <c r="JE33" s="89"/>
      <c r="JF33" s="89"/>
      <c r="JG33" s="89"/>
      <c r="JH33" s="89"/>
      <c r="JI33" s="89"/>
      <c r="JJ33" s="89"/>
      <c r="JK33" s="89"/>
      <c r="JL33" s="89"/>
      <c r="JM33" s="89"/>
      <c r="JN33" s="89"/>
      <c r="JO33" s="89"/>
      <c r="JP33" s="89"/>
      <c r="JQ33" s="89"/>
      <c r="JR33" s="89"/>
      <c r="JS33" s="89"/>
      <c r="JT33" s="89"/>
      <c r="JU33" s="89"/>
      <c r="JV33" s="89"/>
      <c r="JW33" s="89"/>
      <c r="JX33" s="89"/>
      <c r="JY33" s="89"/>
      <c r="JZ33" s="89"/>
      <c r="KA33" s="89"/>
      <c r="KB33" s="89"/>
      <c r="KC33" s="89"/>
      <c r="KD33" s="89"/>
      <c r="KE33" s="89"/>
      <c r="KF33" s="89"/>
      <c r="KG33" s="89"/>
      <c r="KH33" s="89"/>
      <c r="KI33" s="89"/>
      <c r="KJ33" s="89"/>
      <c r="KK33" s="89"/>
      <c r="KL33" s="89"/>
      <c r="KM33" s="89"/>
      <c r="KN33" s="89"/>
      <c r="KO33" s="89"/>
      <c r="KP33" s="89"/>
      <c r="KQ33" s="89"/>
      <c r="KR33" s="89"/>
      <c r="KS33" s="89"/>
      <c r="KT33" s="89"/>
      <c r="KU33" s="89"/>
      <c r="KV33" s="89"/>
      <c r="KW33" s="89"/>
      <c r="KX33" s="89"/>
      <c r="KY33" s="89"/>
      <c r="KZ33" s="89"/>
      <c r="LA33" s="89"/>
      <c r="LB33" s="89"/>
      <c r="LC33" s="89"/>
      <c r="LD33" s="89"/>
      <c r="LE33" s="89"/>
      <c r="LF33" s="89"/>
      <c r="LG33" s="89"/>
      <c r="LH33" s="89"/>
      <c r="LI33" s="89"/>
      <c r="LJ33" s="89"/>
      <c r="LK33" s="89"/>
      <c r="LL33" s="89"/>
      <c r="LM33" s="89"/>
      <c r="LN33" s="89"/>
      <c r="LO33" s="89"/>
      <c r="LP33" s="89"/>
      <c r="LQ33" s="89"/>
      <c r="LR33" s="89"/>
      <c r="LS33" s="89"/>
      <c r="LT33" s="89"/>
      <c r="LU33" s="89"/>
      <c r="LV33" s="89"/>
      <c r="LW33" s="89"/>
      <c r="LX33" s="89"/>
      <c r="LY33" s="89"/>
      <c r="LZ33" s="89"/>
      <c r="MA33" s="89"/>
      <c r="MB33" s="90"/>
      <c r="MC33" s="91"/>
      <c r="MD33" s="91"/>
      <c r="ME33" s="91"/>
      <c r="MF33" s="91"/>
      <c r="MG33" s="91"/>
      <c r="MH33" s="91"/>
      <c r="MI33" s="91"/>
      <c r="MJ33" s="91"/>
      <c r="MK33" s="91"/>
    </row>
    <row r="34" spans="1:349" s="16" customFormat="1" x14ac:dyDescent="0.2">
      <c r="A34" s="13"/>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c r="IW34" s="89"/>
      <c r="IX34" s="89"/>
      <c r="IY34" s="89"/>
      <c r="IZ34" s="89"/>
      <c r="JA34" s="89"/>
      <c r="JB34" s="89"/>
      <c r="JC34" s="89"/>
      <c r="JD34" s="89"/>
      <c r="JE34" s="89"/>
      <c r="JF34" s="89"/>
      <c r="JG34" s="89"/>
      <c r="JH34" s="89"/>
      <c r="JI34" s="89"/>
      <c r="JJ34" s="89"/>
      <c r="JK34" s="89"/>
      <c r="JL34" s="89"/>
      <c r="JM34" s="89"/>
      <c r="JN34" s="89"/>
      <c r="JO34" s="89"/>
      <c r="JP34" s="89"/>
      <c r="JQ34" s="89"/>
      <c r="JR34" s="89"/>
      <c r="JS34" s="89"/>
      <c r="JT34" s="89"/>
      <c r="JU34" s="89"/>
      <c r="JV34" s="89"/>
      <c r="JW34" s="89"/>
      <c r="JX34" s="89"/>
      <c r="JY34" s="89"/>
      <c r="JZ34" s="89"/>
      <c r="KA34" s="89"/>
      <c r="KB34" s="89"/>
      <c r="KC34" s="89"/>
      <c r="KD34" s="89"/>
      <c r="KE34" s="89"/>
      <c r="KF34" s="89"/>
      <c r="KG34" s="89"/>
      <c r="KH34" s="89"/>
      <c r="KI34" s="89"/>
      <c r="KJ34" s="89"/>
      <c r="KK34" s="89"/>
      <c r="KL34" s="89"/>
      <c r="KM34" s="89"/>
      <c r="KN34" s="89"/>
      <c r="KO34" s="89"/>
      <c r="KP34" s="89"/>
      <c r="KQ34" s="89"/>
      <c r="KR34" s="89"/>
      <c r="KS34" s="89"/>
      <c r="KT34" s="89"/>
      <c r="KU34" s="89"/>
      <c r="KV34" s="89"/>
      <c r="KW34" s="89"/>
      <c r="KX34" s="89"/>
      <c r="KY34" s="89"/>
      <c r="KZ34" s="89"/>
      <c r="LA34" s="89"/>
      <c r="LB34" s="89"/>
      <c r="LC34" s="89"/>
      <c r="LD34" s="89"/>
      <c r="LE34" s="89"/>
      <c r="LF34" s="89"/>
      <c r="LG34" s="89"/>
      <c r="LH34" s="89"/>
      <c r="LI34" s="89"/>
      <c r="LJ34" s="89"/>
      <c r="LK34" s="89"/>
      <c r="LL34" s="89"/>
      <c r="LM34" s="89"/>
      <c r="LN34" s="89"/>
      <c r="LO34" s="89"/>
      <c r="LP34" s="89"/>
      <c r="LQ34" s="89"/>
      <c r="LR34" s="89"/>
      <c r="LS34" s="89"/>
      <c r="LT34" s="89"/>
      <c r="LU34" s="89"/>
      <c r="LV34" s="89"/>
      <c r="LW34" s="89"/>
      <c r="LX34" s="89"/>
      <c r="LY34" s="89"/>
      <c r="LZ34" s="89"/>
      <c r="MA34" s="89"/>
      <c r="MB34" s="90"/>
      <c r="MC34" s="91"/>
      <c r="MD34" s="91"/>
      <c r="ME34" s="91"/>
      <c r="MF34" s="91"/>
      <c r="MG34" s="91"/>
      <c r="MH34" s="91"/>
      <c r="MI34" s="91"/>
      <c r="MJ34" s="91"/>
      <c r="MK34" s="91"/>
    </row>
    <row r="35" spans="1:349" s="16" customFormat="1" x14ac:dyDescent="0.2">
      <c r="A35" s="13"/>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89"/>
      <c r="JP35" s="89"/>
      <c r="JQ35" s="89"/>
      <c r="JR35" s="89"/>
      <c r="JS35" s="89"/>
      <c r="JT35" s="89"/>
      <c r="JU35" s="89"/>
      <c r="JV35" s="89"/>
      <c r="JW35" s="89"/>
      <c r="JX35" s="89"/>
      <c r="JY35" s="89"/>
      <c r="JZ35" s="89"/>
      <c r="KA35" s="89"/>
      <c r="KB35" s="89"/>
      <c r="KC35" s="89"/>
      <c r="KD35" s="89"/>
      <c r="KE35" s="89"/>
      <c r="KF35" s="89"/>
      <c r="KG35" s="89"/>
      <c r="KH35" s="89"/>
      <c r="KI35" s="89"/>
      <c r="KJ35" s="89"/>
      <c r="KK35" s="89"/>
      <c r="KL35" s="89"/>
      <c r="KM35" s="89"/>
      <c r="KN35" s="89"/>
      <c r="KO35" s="89"/>
      <c r="KP35" s="89"/>
      <c r="KQ35" s="89"/>
      <c r="KR35" s="89"/>
      <c r="KS35" s="89"/>
      <c r="KT35" s="89"/>
      <c r="KU35" s="89"/>
      <c r="KV35" s="89"/>
      <c r="KW35" s="89"/>
      <c r="KX35" s="89"/>
      <c r="KY35" s="89"/>
      <c r="KZ35" s="89"/>
      <c r="LA35" s="89"/>
      <c r="LB35" s="89"/>
      <c r="LC35" s="89"/>
      <c r="LD35" s="89"/>
      <c r="LE35" s="89"/>
      <c r="LF35" s="89"/>
      <c r="LG35" s="89"/>
      <c r="LH35" s="89"/>
      <c r="LI35" s="89"/>
      <c r="LJ35" s="89"/>
      <c r="LK35" s="89"/>
      <c r="LL35" s="89"/>
      <c r="LM35" s="89"/>
      <c r="LN35" s="89"/>
      <c r="LO35" s="89"/>
      <c r="LP35" s="89"/>
      <c r="LQ35" s="89"/>
      <c r="LR35" s="89"/>
      <c r="LS35" s="89"/>
      <c r="LT35" s="89"/>
      <c r="LU35" s="89"/>
      <c r="LV35" s="89"/>
      <c r="LW35" s="89"/>
      <c r="LX35" s="89"/>
      <c r="LY35" s="89"/>
      <c r="LZ35" s="89"/>
      <c r="MA35" s="89"/>
      <c r="MB35" s="90"/>
      <c r="MC35" s="91"/>
      <c r="MD35" s="91"/>
      <c r="ME35" s="91"/>
      <c r="MF35" s="91"/>
      <c r="MG35" s="91"/>
      <c r="MH35" s="91"/>
      <c r="MI35" s="91"/>
      <c r="MJ35" s="91"/>
      <c r="MK35" s="91"/>
    </row>
    <row r="36" spans="1:349" s="16" customFormat="1" x14ac:dyDescent="0.2">
      <c r="A36" s="13"/>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c r="IW36" s="89"/>
      <c r="IX36" s="89"/>
      <c r="IY36" s="89"/>
      <c r="IZ36" s="89"/>
      <c r="JA36" s="89"/>
      <c r="JB36" s="89"/>
      <c r="JC36" s="89"/>
      <c r="JD36" s="89"/>
      <c r="JE36" s="89"/>
      <c r="JF36" s="89"/>
      <c r="JG36" s="89"/>
      <c r="JH36" s="89"/>
      <c r="JI36" s="89"/>
      <c r="JJ36" s="89"/>
      <c r="JK36" s="89"/>
      <c r="JL36" s="89"/>
      <c r="JM36" s="89"/>
      <c r="JN36" s="89"/>
      <c r="JO36" s="89"/>
      <c r="JP36" s="89"/>
      <c r="JQ36" s="89"/>
      <c r="JR36" s="89"/>
      <c r="JS36" s="89"/>
      <c r="JT36" s="89"/>
      <c r="JU36" s="89"/>
      <c r="JV36" s="89"/>
      <c r="JW36" s="89"/>
      <c r="JX36" s="89"/>
      <c r="JY36" s="89"/>
      <c r="JZ36" s="89"/>
      <c r="KA36" s="89"/>
      <c r="KB36" s="89"/>
      <c r="KC36" s="89"/>
      <c r="KD36" s="89"/>
      <c r="KE36" s="89"/>
      <c r="KF36" s="89"/>
      <c r="KG36" s="89"/>
      <c r="KH36" s="89"/>
      <c r="KI36" s="89"/>
      <c r="KJ36" s="89"/>
      <c r="KK36" s="89"/>
      <c r="KL36" s="89"/>
      <c r="KM36" s="89"/>
      <c r="KN36" s="89"/>
      <c r="KO36" s="89"/>
      <c r="KP36" s="89"/>
      <c r="KQ36" s="89"/>
      <c r="KR36" s="89"/>
      <c r="KS36" s="89"/>
      <c r="KT36" s="89"/>
      <c r="KU36" s="89"/>
      <c r="KV36" s="89"/>
      <c r="KW36" s="89"/>
      <c r="KX36" s="89"/>
      <c r="KY36" s="89"/>
      <c r="KZ36" s="89"/>
      <c r="LA36" s="89"/>
      <c r="LB36" s="89"/>
      <c r="LC36" s="89"/>
      <c r="LD36" s="89"/>
      <c r="LE36" s="89"/>
      <c r="LF36" s="89"/>
      <c r="LG36" s="89"/>
      <c r="LH36" s="89"/>
      <c r="LI36" s="89"/>
      <c r="LJ36" s="89"/>
      <c r="LK36" s="89"/>
      <c r="LL36" s="89"/>
      <c r="LM36" s="89"/>
      <c r="LN36" s="89"/>
      <c r="LO36" s="89"/>
      <c r="LP36" s="89"/>
      <c r="LQ36" s="89"/>
      <c r="LR36" s="89"/>
      <c r="LS36" s="89"/>
      <c r="LT36" s="89"/>
      <c r="LU36" s="89"/>
      <c r="LV36" s="89"/>
      <c r="LW36" s="89"/>
      <c r="LX36" s="89"/>
      <c r="LY36" s="89"/>
      <c r="LZ36" s="89"/>
      <c r="MA36" s="89"/>
      <c r="MB36" s="90"/>
      <c r="MC36" s="91"/>
      <c r="MD36" s="91"/>
      <c r="ME36" s="91"/>
      <c r="MF36" s="91"/>
      <c r="MG36" s="91"/>
      <c r="MH36" s="91"/>
      <c r="MI36" s="91"/>
      <c r="MJ36" s="91"/>
      <c r="MK36" s="91"/>
    </row>
    <row r="37" spans="1:349" s="16" customFormat="1" x14ac:dyDescent="0.2">
      <c r="A37" s="13"/>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c r="IW37" s="89"/>
      <c r="IX37" s="89"/>
      <c r="IY37" s="89"/>
      <c r="IZ37" s="89"/>
      <c r="JA37" s="89"/>
      <c r="JB37" s="89"/>
      <c r="JC37" s="89"/>
      <c r="JD37" s="89"/>
      <c r="JE37" s="89"/>
      <c r="JF37" s="89"/>
      <c r="JG37" s="89"/>
      <c r="JH37" s="89"/>
      <c r="JI37" s="89"/>
      <c r="JJ37" s="89"/>
      <c r="JK37" s="89"/>
      <c r="JL37" s="89"/>
      <c r="JM37" s="89"/>
      <c r="JN37" s="89"/>
      <c r="JO37" s="89"/>
      <c r="JP37" s="89"/>
      <c r="JQ37" s="89"/>
      <c r="JR37" s="89"/>
      <c r="JS37" s="89"/>
      <c r="JT37" s="89"/>
      <c r="JU37" s="89"/>
      <c r="JV37" s="89"/>
      <c r="JW37" s="89"/>
      <c r="JX37" s="89"/>
      <c r="JY37" s="89"/>
      <c r="JZ37" s="89"/>
      <c r="KA37" s="89"/>
      <c r="KB37" s="89"/>
      <c r="KC37" s="89"/>
      <c r="KD37" s="89"/>
      <c r="KE37" s="89"/>
      <c r="KF37" s="89"/>
      <c r="KG37" s="89"/>
      <c r="KH37" s="89"/>
      <c r="KI37" s="89"/>
      <c r="KJ37" s="89"/>
      <c r="KK37" s="89"/>
      <c r="KL37" s="89"/>
      <c r="KM37" s="89"/>
      <c r="KN37" s="89"/>
      <c r="KO37" s="89"/>
      <c r="KP37" s="89"/>
      <c r="KQ37" s="89"/>
      <c r="KR37" s="89"/>
      <c r="KS37" s="89"/>
      <c r="KT37" s="89"/>
      <c r="KU37" s="89"/>
      <c r="KV37" s="89"/>
      <c r="KW37" s="89"/>
      <c r="KX37" s="89"/>
      <c r="KY37" s="89"/>
      <c r="KZ37" s="89"/>
      <c r="LA37" s="89"/>
      <c r="LB37" s="89"/>
      <c r="LC37" s="89"/>
      <c r="LD37" s="89"/>
      <c r="LE37" s="89"/>
      <c r="LF37" s="89"/>
      <c r="LG37" s="89"/>
      <c r="LH37" s="89"/>
      <c r="LI37" s="89"/>
      <c r="LJ37" s="89"/>
      <c r="LK37" s="89"/>
      <c r="LL37" s="89"/>
      <c r="LM37" s="89"/>
      <c r="LN37" s="89"/>
      <c r="LO37" s="89"/>
      <c r="LP37" s="89"/>
      <c r="LQ37" s="89"/>
      <c r="LR37" s="89"/>
      <c r="LS37" s="89"/>
      <c r="LT37" s="89"/>
      <c r="LU37" s="89"/>
      <c r="LV37" s="89"/>
      <c r="LW37" s="89"/>
      <c r="LX37" s="89"/>
      <c r="LY37" s="89"/>
      <c r="LZ37" s="89"/>
      <c r="MA37" s="89"/>
      <c r="MB37" s="90"/>
      <c r="MC37" s="91"/>
      <c r="MD37" s="91"/>
      <c r="ME37" s="91"/>
      <c r="MF37" s="91"/>
      <c r="MG37" s="91"/>
      <c r="MH37" s="91"/>
      <c r="MI37" s="91"/>
      <c r="MJ37" s="91"/>
      <c r="MK37" s="91"/>
    </row>
    <row r="38" spans="1:349" s="16" customFormat="1" x14ac:dyDescent="0.2">
      <c r="A38" s="13"/>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89"/>
      <c r="IV38" s="89"/>
      <c r="IW38" s="89"/>
      <c r="IX38" s="89"/>
      <c r="IY38" s="89"/>
      <c r="IZ38" s="89"/>
      <c r="JA38" s="89"/>
      <c r="JB38" s="89"/>
      <c r="JC38" s="89"/>
      <c r="JD38" s="89"/>
      <c r="JE38" s="89"/>
      <c r="JF38" s="89"/>
      <c r="JG38" s="89"/>
      <c r="JH38" s="89"/>
      <c r="JI38" s="89"/>
      <c r="JJ38" s="89"/>
      <c r="JK38" s="89"/>
      <c r="JL38" s="89"/>
      <c r="JM38" s="89"/>
      <c r="JN38" s="89"/>
      <c r="JO38" s="89"/>
      <c r="JP38" s="89"/>
      <c r="JQ38" s="89"/>
      <c r="JR38" s="89"/>
      <c r="JS38" s="89"/>
      <c r="JT38" s="89"/>
      <c r="JU38" s="89"/>
      <c r="JV38" s="89"/>
      <c r="JW38" s="89"/>
      <c r="JX38" s="89"/>
      <c r="JY38" s="89"/>
      <c r="JZ38" s="89"/>
      <c r="KA38" s="89"/>
      <c r="KB38" s="89"/>
      <c r="KC38" s="89"/>
      <c r="KD38" s="89"/>
      <c r="KE38" s="89"/>
      <c r="KF38" s="89"/>
      <c r="KG38" s="89"/>
      <c r="KH38" s="89"/>
      <c r="KI38" s="89"/>
      <c r="KJ38" s="89"/>
      <c r="KK38" s="89"/>
      <c r="KL38" s="89"/>
      <c r="KM38" s="89"/>
      <c r="KN38" s="89"/>
      <c r="KO38" s="89"/>
      <c r="KP38" s="89"/>
      <c r="KQ38" s="89"/>
      <c r="KR38" s="89"/>
      <c r="KS38" s="89"/>
      <c r="KT38" s="89"/>
      <c r="KU38" s="89"/>
      <c r="KV38" s="89"/>
      <c r="KW38" s="89"/>
      <c r="KX38" s="89"/>
      <c r="KY38" s="89"/>
      <c r="KZ38" s="89"/>
      <c r="LA38" s="89"/>
      <c r="LB38" s="89"/>
      <c r="LC38" s="89"/>
      <c r="LD38" s="89"/>
      <c r="LE38" s="89"/>
      <c r="LF38" s="89"/>
      <c r="LG38" s="89"/>
      <c r="LH38" s="89"/>
      <c r="LI38" s="89"/>
      <c r="LJ38" s="89"/>
      <c r="LK38" s="89"/>
      <c r="LL38" s="89"/>
      <c r="LM38" s="89"/>
      <c r="LN38" s="89"/>
      <c r="LO38" s="89"/>
      <c r="LP38" s="89"/>
      <c r="LQ38" s="89"/>
      <c r="LR38" s="89"/>
      <c r="LS38" s="89"/>
      <c r="LT38" s="89"/>
      <c r="LU38" s="89"/>
      <c r="LV38" s="89"/>
      <c r="LW38" s="89"/>
      <c r="LX38" s="89"/>
      <c r="LY38" s="89"/>
      <c r="LZ38" s="89"/>
      <c r="MA38" s="89"/>
      <c r="MB38" s="90"/>
      <c r="MC38" s="91"/>
      <c r="MD38" s="91"/>
      <c r="ME38" s="91"/>
      <c r="MF38" s="91"/>
      <c r="MG38" s="91"/>
      <c r="MH38" s="91"/>
      <c r="MI38" s="91"/>
      <c r="MJ38" s="91"/>
      <c r="MK38" s="91"/>
    </row>
    <row r="39" spans="1:349" s="16" customFormat="1" x14ac:dyDescent="0.2">
      <c r="A39" s="13"/>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c r="IW39" s="89"/>
      <c r="IX39" s="89"/>
      <c r="IY39" s="89"/>
      <c r="IZ39" s="89"/>
      <c r="JA39" s="89"/>
      <c r="JB39" s="89"/>
      <c r="JC39" s="89"/>
      <c r="JD39" s="89"/>
      <c r="JE39" s="89"/>
      <c r="JF39" s="89"/>
      <c r="JG39" s="89"/>
      <c r="JH39" s="89"/>
      <c r="JI39" s="89"/>
      <c r="JJ39" s="89"/>
      <c r="JK39" s="89"/>
      <c r="JL39" s="89"/>
      <c r="JM39" s="89"/>
      <c r="JN39" s="89"/>
      <c r="JO39" s="89"/>
      <c r="JP39" s="89"/>
      <c r="JQ39" s="89"/>
      <c r="JR39" s="89"/>
      <c r="JS39" s="89"/>
      <c r="JT39" s="89"/>
      <c r="JU39" s="89"/>
      <c r="JV39" s="89"/>
      <c r="JW39" s="89"/>
      <c r="JX39" s="89"/>
      <c r="JY39" s="89"/>
      <c r="JZ39" s="89"/>
      <c r="KA39" s="89"/>
      <c r="KB39" s="89"/>
      <c r="KC39" s="89"/>
      <c r="KD39" s="89"/>
      <c r="KE39" s="89"/>
      <c r="KF39" s="89"/>
      <c r="KG39" s="89"/>
      <c r="KH39" s="89"/>
      <c r="KI39" s="89"/>
      <c r="KJ39" s="89"/>
      <c r="KK39" s="89"/>
      <c r="KL39" s="89"/>
      <c r="KM39" s="89"/>
      <c r="KN39" s="89"/>
      <c r="KO39" s="89"/>
      <c r="KP39" s="89"/>
      <c r="KQ39" s="89"/>
      <c r="KR39" s="89"/>
      <c r="KS39" s="89"/>
      <c r="KT39" s="89"/>
      <c r="KU39" s="89"/>
      <c r="KV39" s="89"/>
      <c r="KW39" s="89"/>
      <c r="KX39" s="89"/>
      <c r="KY39" s="89"/>
      <c r="KZ39" s="89"/>
      <c r="LA39" s="89"/>
      <c r="LB39" s="89"/>
      <c r="LC39" s="89"/>
      <c r="LD39" s="89"/>
      <c r="LE39" s="89"/>
      <c r="LF39" s="89"/>
      <c r="LG39" s="89"/>
      <c r="LH39" s="89"/>
      <c r="LI39" s="89"/>
      <c r="LJ39" s="89"/>
      <c r="LK39" s="89"/>
      <c r="LL39" s="89"/>
      <c r="LM39" s="89"/>
      <c r="LN39" s="89"/>
      <c r="LO39" s="89"/>
      <c r="LP39" s="89"/>
      <c r="LQ39" s="89"/>
      <c r="LR39" s="89"/>
      <c r="LS39" s="89"/>
      <c r="LT39" s="89"/>
      <c r="LU39" s="89"/>
      <c r="LV39" s="89"/>
      <c r="LW39" s="89"/>
      <c r="LX39" s="89"/>
      <c r="LY39" s="89"/>
      <c r="LZ39" s="89"/>
      <c r="MA39" s="89"/>
      <c r="MB39" s="90"/>
      <c r="MC39" s="91"/>
      <c r="MD39" s="91"/>
      <c r="ME39" s="91"/>
      <c r="MF39" s="91"/>
      <c r="MG39" s="91"/>
      <c r="MH39" s="91"/>
      <c r="MI39" s="91"/>
      <c r="MJ39" s="91"/>
      <c r="MK39" s="91"/>
    </row>
    <row r="40" spans="1:349" s="16" customFormat="1" x14ac:dyDescent="0.2">
      <c r="A40" s="13"/>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c r="IW40" s="89"/>
      <c r="IX40" s="89"/>
      <c r="IY40" s="89"/>
      <c r="IZ40" s="89"/>
      <c r="JA40" s="89"/>
      <c r="JB40" s="89"/>
      <c r="JC40" s="89"/>
      <c r="JD40" s="89"/>
      <c r="JE40" s="89"/>
      <c r="JF40" s="89"/>
      <c r="JG40" s="89"/>
      <c r="JH40" s="89"/>
      <c r="JI40" s="89"/>
      <c r="JJ40" s="89"/>
      <c r="JK40" s="89"/>
      <c r="JL40" s="89"/>
      <c r="JM40" s="89"/>
      <c r="JN40" s="89"/>
      <c r="JO40" s="89"/>
      <c r="JP40" s="89"/>
      <c r="JQ40" s="89"/>
      <c r="JR40" s="89"/>
      <c r="JS40" s="89"/>
      <c r="JT40" s="89"/>
      <c r="JU40" s="89"/>
      <c r="JV40" s="89"/>
      <c r="JW40" s="89"/>
      <c r="JX40" s="89"/>
      <c r="JY40" s="89"/>
      <c r="JZ40" s="89"/>
      <c r="KA40" s="89"/>
      <c r="KB40" s="89"/>
      <c r="KC40" s="89"/>
      <c r="KD40" s="89"/>
      <c r="KE40" s="89"/>
      <c r="KF40" s="89"/>
      <c r="KG40" s="89"/>
      <c r="KH40" s="89"/>
      <c r="KI40" s="89"/>
      <c r="KJ40" s="89"/>
      <c r="KK40" s="89"/>
      <c r="KL40" s="89"/>
      <c r="KM40" s="89"/>
      <c r="KN40" s="89"/>
      <c r="KO40" s="89"/>
      <c r="KP40" s="89"/>
      <c r="KQ40" s="89"/>
      <c r="KR40" s="89"/>
      <c r="KS40" s="89"/>
      <c r="KT40" s="89"/>
      <c r="KU40" s="89"/>
      <c r="KV40" s="89"/>
      <c r="KW40" s="89"/>
      <c r="KX40" s="89"/>
      <c r="KY40" s="89"/>
      <c r="KZ40" s="89"/>
      <c r="LA40" s="89"/>
      <c r="LB40" s="89"/>
      <c r="LC40" s="89"/>
      <c r="LD40" s="89"/>
      <c r="LE40" s="89"/>
      <c r="LF40" s="89"/>
      <c r="LG40" s="89"/>
      <c r="LH40" s="89"/>
      <c r="LI40" s="89"/>
      <c r="LJ40" s="89"/>
      <c r="LK40" s="89"/>
      <c r="LL40" s="89"/>
      <c r="LM40" s="89"/>
      <c r="LN40" s="89"/>
      <c r="LO40" s="89"/>
      <c r="LP40" s="89"/>
      <c r="LQ40" s="89"/>
      <c r="LR40" s="89"/>
      <c r="LS40" s="89"/>
      <c r="LT40" s="89"/>
      <c r="LU40" s="89"/>
      <c r="LV40" s="89"/>
      <c r="LW40" s="89"/>
      <c r="LX40" s="89"/>
      <c r="LY40" s="89"/>
      <c r="LZ40" s="89"/>
      <c r="MA40" s="89"/>
      <c r="MB40" s="90"/>
      <c r="MC40" s="91"/>
      <c r="MD40" s="91"/>
      <c r="ME40" s="91"/>
      <c r="MF40" s="91"/>
      <c r="MG40" s="91"/>
      <c r="MH40" s="91"/>
      <c r="MI40" s="91"/>
      <c r="MJ40" s="91"/>
      <c r="MK40" s="91"/>
    </row>
    <row r="41" spans="1:349" s="16" customFormat="1" x14ac:dyDescent="0.2">
      <c r="A41" s="13"/>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89"/>
      <c r="IV41" s="89"/>
      <c r="IW41" s="89"/>
      <c r="IX41" s="89"/>
      <c r="IY41" s="89"/>
      <c r="IZ41" s="89"/>
      <c r="JA41" s="89"/>
      <c r="JB41" s="89"/>
      <c r="JC41" s="89"/>
      <c r="JD41" s="89"/>
      <c r="JE41" s="89"/>
      <c r="JF41" s="89"/>
      <c r="JG41" s="89"/>
      <c r="JH41" s="89"/>
      <c r="JI41" s="89"/>
      <c r="JJ41" s="89"/>
      <c r="JK41" s="89"/>
      <c r="JL41" s="89"/>
      <c r="JM41" s="89"/>
      <c r="JN41" s="89"/>
      <c r="JO41" s="89"/>
      <c r="JP41" s="89"/>
      <c r="JQ41" s="89"/>
      <c r="JR41" s="89"/>
      <c r="JS41" s="89"/>
      <c r="JT41" s="89"/>
      <c r="JU41" s="89"/>
      <c r="JV41" s="89"/>
      <c r="JW41" s="89"/>
      <c r="JX41" s="89"/>
      <c r="JY41" s="89"/>
      <c r="JZ41" s="89"/>
      <c r="KA41" s="89"/>
      <c r="KB41" s="89"/>
      <c r="KC41" s="89"/>
      <c r="KD41" s="89"/>
      <c r="KE41" s="89"/>
      <c r="KF41" s="89"/>
      <c r="KG41" s="89"/>
      <c r="KH41" s="89"/>
      <c r="KI41" s="89"/>
      <c r="KJ41" s="89"/>
      <c r="KK41" s="89"/>
      <c r="KL41" s="89"/>
      <c r="KM41" s="89"/>
      <c r="KN41" s="89"/>
      <c r="KO41" s="89"/>
      <c r="KP41" s="89"/>
      <c r="KQ41" s="89"/>
      <c r="KR41" s="89"/>
      <c r="KS41" s="89"/>
      <c r="KT41" s="89"/>
      <c r="KU41" s="89"/>
      <c r="KV41" s="89"/>
      <c r="KW41" s="89"/>
      <c r="KX41" s="89"/>
      <c r="KY41" s="89"/>
      <c r="KZ41" s="89"/>
      <c r="LA41" s="89"/>
      <c r="LB41" s="89"/>
      <c r="LC41" s="89"/>
      <c r="LD41" s="89"/>
      <c r="LE41" s="89"/>
      <c r="LF41" s="89"/>
      <c r="LG41" s="89"/>
      <c r="LH41" s="89"/>
      <c r="LI41" s="89"/>
      <c r="LJ41" s="89"/>
      <c r="LK41" s="89"/>
      <c r="LL41" s="89"/>
      <c r="LM41" s="89"/>
      <c r="LN41" s="89"/>
      <c r="LO41" s="89"/>
      <c r="LP41" s="89"/>
      <c r="LQ41" s="89"/>
      <c r="LR41" s="89"/>
      <c r="LS41" s="89"/>
      <c r="LT41" s="89"/>
      <c r="LU41" s="89"/>
      <c r="LV41" s="89"/>
      <c r="LW41" s="89"/>
      <c r="LX41" s="89"/>
      <c r="LY41" s="89"/>
      <c r="LZ41" s="89"/>
      <c r="MA41" s="89"/>
      <c r="MB41" s="90"/>
      <c r="MC41" s="91"/>
      <c r="MD41" s="91"/>
      <c r="ME41" s="91"/>
      <c r="MF41" s="91"/>
      <c r="MG41" s="91"/>
      <c r="MH41" s="91"/>
      <c r="MI41" s="91"/>
      <c r="MJ41" s="91"/>
      <c r="MK41" s="91"/>
    </row>
    <row r="42" spans="1:349" s="16" customFormat="1" x14ac:dyDescent="0.2">
      <c r="A42" s="13"/>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89"/>
      <c r="IV42" s="89"/>
      <c r="IW42" s="89"/>
      <c r="IX42" s="89"/>
      <c r="IY42" s="89"/>
      <c r="IZ42" s="89"/>
      <c r="JA42" s="89"/>
      <c r="JB42" s="89"/>
      <c r="JC42" s="89"/>
      <c r="JD42" s="89"/>
      <c r="JE42" s="89"/>
      <c r="JF42" s="89"/>
      <c r="JG42" s="89"/>
      <c r="JH42" s="89"/>
      <c r="JI42" s="89"/>
      <c r="JJ42" s="89"/>
      <c r="JK42" s="89"/>
      <c r="JL42" s="89"/>
      <c r="JM42" s="89"/>
      <c r="JN42" s="89"/>
      <c r="JO42" s="89"/>
      <c r="JP42" s="89"/>
      <c r="JQ42" s="89"/>
      <c r="JR42" s="89"/>
      <c r="JS42" s="89"/>
      <c r="JT42" s="89"/>
      <c r="JU42" s="89"/>
      <c r="JV42" s="89"/>
      <c r="JW42" s="89"/>
      <c r="JX42" s="89"/>
      <c r="JY42" s="89"/>
      <c r="JZ42" s="89"/>
      <c r="KA42" s="89"/>
      <c r="KB42" s="89"/>
      <c r="KC42" s="89"/>
      <c r="KD42" s="89"/>
      <c r="KE42" s="89"/>
      <c r="KF42" s="89"/>
      <c r="KG42" s="89"/>
      <c r="KH42" s="89"/>
      <c r="KI42" s="89"/>
      <c r="KJ42" s="89"/>
      <c r="KK42" s="89"/>
      <c r="KL42" s="89"/>
      <c r="KM42" s="89"/>
      <c r="KN42" s="89"/>
      <c r="KO42" s="89"/>
      <c r="KP42" s="89"/>
      <c r="KQ42" s="89"/>
      <c r="KR42" s="89"/>
      <c r="KS42" s="89"/>
      <c r="KT42" s="89"/>
      <c r="KU42" s="89"/>
      <c r="KV42" s="89"/>
      <c r="KW42" s="89"/>
      <c r="KX42" s="89"/>
      <c r="KY42" s="89"/>
      <c r="KZ42" s="89"/>
      <c r="LA42" s="89"/>
      <c r="LB42" s="89"/>
      <c r="LC42" s="89"/>
      <c r="LD42" s="89"/>
      <c r="LE42" s="89"/>
      <c r="LF42" s="89"/>
      <c r="LG42" s="89"/>
      <c r="LH42" s="89"/>
      <c r="LI42" s="89"/>
      <c r="LJ42" s="89"/>
      <c r="LK42" s="89"/>
      <c r="LL42" s="89"/>
      <c r="LM42" s="89"/>
      <c r="LN42" s="89"/>
      <c r="LO42" s="89"/>
      <c r="LP42" s="89"/>
      <c r="LQ42" s="89"/>
      <c r="LR42" s="89"/>
      <c r="LS42" s="89"/>
      <c r="LT42" s="89"/>
      <c r="LU42" s="89"/>
      <c r="LV42" s="89"/>
      <c r="LW42" s="89"/>
      <c r="LX42" s="89"/>
      <c r="LY42" s="89"/>
      <c r="LZ42" s="89"/>
      <c r="MA42" s="89"/>
      <c r="MB42" s="90"/>
      <c r="MC42" s="91"/>
      <c r="MD42" s="91"/>
      <c r="ME42" s="91"/>
      <c r="MF42" s="91"/>
      <c r="MG42" s="91"/>
      <c r="MH42" s="91"/>
      <c r="MI42" s="91"/>
      <c r="MJ42" s="91"/>
      <c r="MK42" s="91"/>
    </row>
    <row r="43" spans="1:349" x14ac:dyDescent="0.2">
      <c r="A43" s="1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c r="IW43" s="89"/>
      <c r="IX43" s="89"/>
      <c r="IY43" s="89"/>
      <c r="IZ43" s="89"/>
      <c r="JA43" s="89"/>
      <c r="JB43" s="89"/>
      <c r="JC43" s="89"/>
      <c r="JD43" s="89"/>
      <c r="JE43" s="89"/>
      <c r="JF43" s="89"/>
      <c r="JG43" s="89"/>
      <c r="JH43" s="89"/>
      <c r="JI43" s="89"/>
      <c r="JJ43" s="89"/>
      <c r="JK43" s="89"/>
      <c r="JL43" s="89"/>
      <c r="JM43" s="89"/>
      <c r="JN43" s="89"/>
      <c r="JO43" s="89"/>
      <c r="JP43" s="89"/>
      <c r="JQ43" s="89"/>
      <c r="JR43" s="89"/>
      <c r="JS43" s="89"/>
      <c r="JT43" s="89"/>
      <c r="JU43" s="89"/>
      <c r="JV43" s="89"/>
      <c r="JW43" s="89"/>
      <c r="JX43" s="89"/>
      <c r="JY43" s="89"/>
      <c r="JZ43" s="89"/>
      <c r="KA43" s="89"/>
      <c r="KB43" s="89"/>
      <c r="KC43" s="89"/>
      <c r="KD43" s="89"/>
      <c r="KE43" s="89"/>
      <c r="KF43" s="89"/>
      <c r="KG43" s="89"/>
      <c r="KH43" s="89"/>
      <c r="KI43" s="89"/>
      <c r="KJ43" s="89"/>
      <c r="KK43" s="89"/>
      <c r="KL43" s="89"/>
      <c r="KM43" s="89"/>
      <c r="KN43" s="89"/>
      <c r="KO43" s="89"/>
      <c r="KP43" s="89"/>
      <c r="KQ43" s="89"/>
      <c r="KR43" s="89"/>
      <c r="KS43" s="89"/>
      <c r="KT43" s="89"/>
      <c r="KU43" s="89"/>
      <c r="KV43" s="89"/>
      <c r="KW43" s="89"/>
      <c r="KX43" s="89"/>
      <c r="KY43" s="89"/>
      <c r="KZ43" s="89"/>
      <c r="LA43" s="89"/>
      <c r="LB43" s="89"/>
      <c r="LC43" s="89"/>
      <c r="LD43" s="89"/>
      <c r="LE43" s="89"/>
      <c r="LF43" s="89"/>
      <c r="LG43" s="89"/>
      <c r="LH43" s="89"/>
      <c r="LI43" s="89"/>
      <c r="LJ43" s="89"/>
      <c r="LK43" s="89"/>
      <c r="LL43" s="89"/>
      <c r="LM43" s="89"/>
      <c r="LN43" s="89"/>
      <c r="LO43" s="89"/>
      <c r="LP43" s="89"/>
      <c r="LQ43" s="89"/>
      <c r="LR43" s="89"/>
      <c r="LS43" s="89"/>
      <c r="LT43" s="89"/>
      <c r="LU43" s="89"/>
      <c r="LV43" s="89"/>
      <c r="LW43" s="89"/>
      <c r="LX43" s="89"/>
      <c r="LY43" s="89"/>
      <c r="LZ43" s="89"/>
      <c r="MA43" s="89"/>
      <c r="MB43" s="93"/>
      <c r="MC43" s="93"/>
      <c r="MD43" s="93"/>
      <c r="ME43" s="93"/>
      <c r="MF43" s="93"/>
      <c r="MG43" s="93"/>
      <c r="MH43" s="93"/>
      <c r="MI43" s="93"/>
      <c r="MJ43" s="93"/>
      <c r="MK43" s="93"/>
    </row>
    <row r="44" spans="1:349" x14ac:dyDescent="0.2">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c r="IW44" s="93"/>
      <c r="IX44" s="93"/>
      <c r="IY44" s="93"/>
      <c r="IZ44" s="93"/>
      <c r="JA44" s="93"/>
      <c r="JB44" s="93"/>
      <c r="JC44" s="93"/>
      <c r="JD44" s="93"/>
      <c r="JE44" s="93"/>
      <c r="JF44" s="93"/>
      <c r="JG44" s="93"/>
      <c r="JH44" s="93"/>
      <c r="JI44" s="93"/>
      <c r="JJ44" s="93"/>
      <c r="JK44" s="93"/>
      <c r="JL44" s="93"/>
      <c r="JM44" s="93"/>
      <c r="JN44" s="93"/>
      <c r="JO44" s="93"/>
      <c r="JP44" s="93"/>
      <c r="JQ44" s="93"/>
      <c r="JR44" s="93"/>
      <c r="JS44" s="93"/>
      <c r="JT44" s="93"/>
      <c r="JU44" s="93"/>
      <c r="JV44" s="93"/>
      <c r="JW44" s="93"/>
      <c r="JX44" s="93"/>
      <c r="JY44" s="93"/>
      <c r="JZ44" s="93"/>
      <c r="KA44" s="93"/>
      <c r="KB44" s="93"/>
      <c r="KC44" s="93"/>
      <c r="KD44" s="93"/>
      <c r="KE44" s="93"/>
      <c r="KF44" s="93"/>
      <c r="KG44" s="93"/>
      <c r="KH44" s="93"/>
      <c r="KI44" s="93"/>
      <c r="KJ44" s="93"/>
      <c r="KK44" s="93"/>
      <c r="KL44" s="93"/>
      <c r="KM44" s="93"/>
      <c r="KN44" s="93"/>
      <c r="KO44" s="93"/>
      <c r="KP44" s="93"/>
      <c r="KQ44" s="93"/>
      <c r="KR44" s="93"/>
      <c r="KS44" s="93"/>
      <c r="KT44" s="93"/>
      <c r="KU44" s="93"/>
      <c r="KV44" s="93"/>
      <c r="KW44" s="93"/>
      <c r="KX44" s="93"/>
      <c r="KY44" s="93"/>
      <c r="KZ44" s="93"/>
      <c r="LA44" s="93"/>
      <c r="LB44" s="93"/>
      <c r="LC44" s="93"/>
      <c r="LD44" s="93"/>
      <c r="LE44" s="93"/>
      <c r="LF44" s="93"/>
      <c r="LG44" s="93"/>
      <c r="LH44" s="93"/>
      <c r="LI44" s="93"/>
      <c r="LJ44" s="93"/>
      <c r="LK44" s="93"/>
      <c r="LL44" s="93"/>
      <c r="LM44" s="93"/>
      <c r="LN44" s="93"/>
      <c r="LO44" s="93"/>
      <c r="LP44" s="93"/>
      <c r="LQ44" s="93"/>
      <c r="LR44" s="93"/>
      <c r="LS44" s="93"/>
      <c r="LT44" s="93"/>
      <c r="LU44" s="93"/>
      <c r="LV44" s="93"/>
      <c r="LW44" s="93"/>
      <c r="LX44" s="93"/>
      <c r="LY44" s="93"/>
      <c r="LZ44" s="93"/>
      <c r="MA44" s="93"/>
      <c r="MB44" s="93"/>
      <c r="MC44" s="93"/>
      <c r="MD44" s="93"/>
      <c r="ME44" s="93"/>
      <c r="MF44" s="93"/>
      <c r="MG44" s="93"/>
      <c r="MH44" s="93"/>
      <c r="MI44" s="93"/>
      <c r="MJ44" s="93"/>
      <c r="MK44" s="93"/>
    </row>
    <row r="45" spans="1:349" x14ac:dyDescent="0.2">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c r="IW45" s="93"/>
      <c r="IX45" s="93"/>
      <c r="IY45" s="93"/>
      <c r="IZ45" s="93"/>
      <c r="JA45" s="93"/>
      <c r="JB45" s="93"/>
      <c r="JC45" s="93"/>
      <c r="JD45" s="93"/>
      <c r="JE45" s="93"/>
      <c r="JF45" s="93"/>
      <c r="JG45" s="93"/>
      <c r="JH45" s="93"/>
      <c r="JI45" s="93"/>
      <c r="JJ45" s="93"/>
      <c r="JK45" s="93"/>
      <c r="JL45" s="93"/>
      <c r="JM45" s="93"/>
      <c r="JN45" s="93"/>
      <c r="JO45" s="93"/>
      <c r="JP45" s="93"/>
      <c r="JQ45" s="93"/>
      <c r="JR45" s="93"/>
      <c r="JS45" s="93"/>
      <c r="JT45" s="93"/>
      <c r="JU45" s="93"/>
      <c r="JV45" s="93"/>
      <c r="JW45" s="93"/>
      <c r="JX45" s="93"/>
      <c r="JY45" s="93"/>
      <c r="JZ45" s="93"/>
      <c r="KA45" s="93"/>
      <c r="KB45" s="93"/>
      <c r="KC45" s="93"/>
      <c r="KD45" s="93"/>
      <c r="KE45" s="93"/>
      <c r="KF45" s="93"/>
      <c r="KG45" s="93"/>
      <c r="KH45" s="93"/>
      <c r="KI45" s="93"/>
      <c r="KJ45" s="93"/>
      <c r="KK45" s="93"/>
      <c r="KL45" s="93"/>
      <c r="KM45" s="93"/>
      <c r="KN45" s="93"/>
      <c r="KO45" s="93"/>
      <c r="KP45" s="93"/>
      <c r="KQ45" s="93"/>
      <c r="KR45" s="93"/>
      <c r="KS45" s="93"/>
      <c r="KT45" s="93"/>
      <c r="KU45" s="93"/>
      <c r="KV45" s="93"/>
      <c r="KW45" s="93"/>
      <c r="KX45" s="93"/>
      <c r="KY45" s="93"/>
      <c r="KZ45" s="93"/>
      <c r="LA45" s="93"/>
      <c r="LB45" s="93"/>
      <c r="LC45" s="93"/>
      <c r="LD45" s="93"/>
      <c r="LE45" s="93"/>
      <c r="LF45" s="93"/>
      <c r="LG45" s="93"/>
      <c r="LH45" s="93"/>
      <c r="LI45" s="93"/>
      <c r="LJ45" s="93"/>
      <c r="LK45" s="93"/>
      <c r="LL45" s="93"/>
      <c r="LM45" s="93"/>
      <c r="LN45" s="93"/>
      <c r="LO45" s="93"/>
      <c r="LP45" s="93"/>
      <c r="LQ45" s="93"/>
      <c r="LR45" s="93"/>
      <c r="LS45" s="93"/>
      <c r="LT45" s="93"/>
      <c r="LU45" s="93"/>
      <c r="LV45" s="93"/>
      <c r="LW45" s="93"/>
      <c r="LX45" s="93"/>
      <c r="LY45" s="93"/>
      <c r="LZ45" s="93"/>
      <c r="MA45" s="93"/>
      <c r="MB45" s="93"/>
      <c r="MC45" s="93"/>
      <c r="MD45" s="93"/>
      <c r="ME45" s="93"/>
      <c r="MF45" s="93"/>
      <c r="MG45" s="93"/>
      <c r="MH45" s="93"/>
      <c r="MI45" s="93"/>
      <c r="MJ45" s="93"/>
      <c r="MK45" s="93"/>
    </row>
    <row r="46" spans="1:349" x14ac:dyDescent="0.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c r="IW46" s="93"/>
      <c r="IX46" s="93"/>
      <c r="IY46" s="93"/>
      <c r="IZ46" s="93"/>
      <c r="JA46" s="93"/>
      <c r="JB46" s="93"/>
      <c r="JC46" s="93"/>
      <c r="JD46" s="93"/>
      <c r="JE46" s="93"/>
      <c r="JF46" s="93"/>
      <c r="JG46" s="93"/>
      <c r="JH46" s="93"/>
      <c r="JI46" s="93"/>
      <c r="JJ46" s="93"/>
      <c r="JK46" s="93"/>
      <c r="JL46" s="93"/>
      <c r="JM46" s="93"/>
      <c r="JN46" s="93"/>
      <c r="JO46" s="93"/>
      <c r="JP46" s="93"/>
      <c r="JQ46" s="93"/>
      <c r="JR46" s="93"/>
      <c r="JS46" s="93"/>
      <c r="JT46" s="93"/>
      <c r="JU46" s="93"/>
      <c r="JV46" s="93"/>
      <c r="JW46" s="93"/>
      <c r="JX46" s="93"/>
      <c r="JY46" s="93"/>
      <c r="JZ46" s="93"/>
      <c r="KA46" s="93"/>
      <c r="KB46" s="93"/>
      <c r="KC46" s="93"/>
      <c r="KD46" s="93"/>
      <c r="KE46" s="93"/>
      <c r="KF46" s="93"/>
      <c r="KG46" s="93"/>
      <c r="KH46" s="93"/>
      <c r="KI46" s="93"/>
      <c r="KJ46" s="93"/>
      <c r="KK46" s="93"/>
      <c r="KL46" s="93"/>
      <c r="KM46" s="93"/>
      <c r="KN46" s="93"/>
      <c r="KO46" s="93"/>
      <c r="KP46" s="93"/>
      <c r="KQ46" s="93"/>
      <c r="KR46" s="93"/>
      <c r="KS46" s="93"/>
      <c r="KT46" s="93"/>
      <c r="KU46" s="93"/>
      <c r="KV46" s="93"/>
      <c r="KW46" s="93"/>
      <c r="KX46" s="93"/>
      <c r="KY46" s="93"/>
      <c r="KZ46" s="93"/>
      <c r="LA46" s="93"/>
      <c r="LB46" s="93"/>
      <c r="LC46" s="93"/>
      <c r="LD46" s="93"/>
      <c r="LE46" s="93"/>
      <c r="LF46" s="93"/>
      <c r="LG46" s="93"/>
      <c r="LH46" s="93"/>
      <c r="LI46" s="93"/>
      <c r="LJ46" s="93"/>
      <c r="LK46" s="93"/>
      <c r="LL46" s="93"/>
      <c r="LM46" s="93"/>
      <c r="LN46" s="93"/>
      <c r="LO46" s="93"/>
      <c r="LP46" s="93"/>
      <c r="LQ46" s="93"/>
      <c r="LR46" s="93"/>
      <c r="LS46" s="93"/>
      <c r="LT46" s="93"/>
      <c r="LU46" s="93"/>
      <c r="LV46" s="93"/>
      <c r="LW46" s="93"/>
      <c r="LX46" s="93"/>
      <c r="LY46" s="93"/>
      <c r="LZ46" s="93"/>
      <c r="MA46" s="93"/>
      <c r="MB46" s="93"/>
      <c r="MC46" s="93"/>
      <c r="MD46" s="93"/>
      <c r="ME46" s="93"/>
      <c r="MF46" s="93"/>
      <c r="MG46" s="93"/>
      <c r="MH46" s="93"/>
      <c r="MI46" s="93"/>
      <c r="MJ46" s="93"/>
      <c r="MK46" s="93"/>
    </row>
    <row r="47" spans="1:349" x14ac:dyDescent="0.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c r="IW47" s="93"/>
      <c r="IX47" s="93"/>
      <c r="IY47" s="93"/>
      <c r="IZ47" s="93"/>
      <c r="JA47" s="93"/>
      <c r="JB47" s="93"/>
      <c r="JC47" s="93"/>
      <c r="JD47" s="93"/>
      <c r="JE47" s="93"/>
      <c r="JF47" s="93"/>
      <c r="JG47" s="93"/>
      <c r="JH47" s="93"/>
      <c r="JI47" s="93"/>
      <c r="JJ47" s="93"/>
      <c r="JK47" s="93"/>
      <c r="JL47" s="93"/>
      <c r="JM47" s="93"/>
      <c r="JN47" s="93"/>
      <c r="JO47" s="93"/>
      <c r="JP47" s="93"/>
      <c r="JQ47" s="93"/>
      <c r="JR47" s="93"/>
      <c r="JS47" s="93"/>
      <c r="JT47" s="93"/>
      <c r="JU47" s="93"/>
      <c r="JV47" s="93"/>
      <c r="JW47" s="93"/>
      <c r="JX47" s="93"/>
      <c r="JY47" s="93"/>
      <c r="JZ47" s="93"/>
      <c r="KA47" s="93"/>
      <c r="KB47" s="93"/>
      <c r="KC47" s="93"/>
      <c r="KD47" s="93"/>
      <c r="KE47" s="93"/>
      <c r="KF47" s="93"/>
      <c r="KG47" s="93"/>
      <c r="KH47" s="93"/>
      <c r="KI47" s="93"/>
      <c r="KJ47" s="93"/>
      <c r="KK47" s="93"/>
      <c r="KL47" s="93"/>
      <c r="KM47" s="93"/>
      <c r="KN47" s="93"/>
      <c r="KO47" s="93"/>
      <c r="KP47" s="93"/>
      <c r="KQ47" s="93"/>
      <c r="KR47" s="93"/>
      <c r="KS47" s="93"/>
      <c r="KT47" s="93"/>
      <c r="KU47" s="93"/>
      <c r="KV47" s="93"/>
      <c r="KW47" s="93"/>
      <c r="KX47" s="93"/>
      <c r="KY47" s="93"/>
      <c r="KZ47" s="93"/>
      <c r="LA47" s="93"/>
      <c r="LB47" s="93"/>
      <c r="LC47" s="93"/>
      <c r="LD47" s="93"/>
      <c r="LE47" s="93"/>
      <c r="LF47" s="93"/>
      <c r="LG47" s="93"/>
      <c r="LH47" s="93"/>
      <c r="LI47" s="93"/>
      <c r="LJ47" s="93"/>
      <c r="LK47" s="93"/>
      <c r="LL47" s="93"/>
      <c r="LM47" s="93"/>
      <c r="LN47" s="93"/>
      <c r="LO47" s="93"/>
      <c r="LP47" s="93"/>
      <c r="LQ47" s="93"/>
      <c r="LR47" s="93"/>
      <c r="LS47" s="93"/>
      <c r="LT47" s="93"/>
      <c r="LU47" s="93"/>
      <c r="LV47" s="93"/>
      <c r="LW47" s="93"/>
      <c r="LX47" s="93"/>
      <c r="LY47" s="93"/>
      <c r="LZ47" s="93"/>
      <c r="MA47" s="93"/>
      <c r="MB47" s="93"/>
      <c r="MC47" s="93"/>
      <c r="MD47" s="93"/>
      <c r="ME47" s="93"/>
      <c r="MF47" s="93"/>
      <c r="MG47" s="93"/>
      <c r="MH47" s="93"/>
      <c r="MI47" s="93"/>
      <c r="MJ47" s="93"/>
      <c r="MK47" s="93"/>
    </row>
    <row r="48" spans="1:349" x14ac:dyDescent="0.2">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c r="IW48" s="93"/>
      <c r="IX48" s="93"/>
      <c r="IY48" s="93"/>
      <c r="IZ48" s="93"/>
      <c r="JA48" s="93"/>
      <c r="JB48" s="93"/>
      <c r="JC48" s="93"/>
      <c r="JD48" s="93"/>
      <c r="JE48" s="93"/>
      <c r="JF48" s="93"/>
      <c r="JG48" s="93"/>
      <c r="JH48" s="93"/>
      <c r="JI48" s="93"/>
      <c r="JJ48" s="93"/>
      <c r="JK48" s="93"/>
      <c r="JL48" s="93"/>
      <c r="JM48" s="93"/>
      <c r="JN48" s="93"/>
      <c r="JO48" s="93"/>
      <c r="JP48" s="93"/>
      <c r="JQ48" s="93"/>
      <c r="JR48" s="93"/>
      <c r="JS48" s="93"/>
      <c r="JT48" s="93"/>
      <c r="JU48" s="93"/>
      <c r="JV48" s="93"/>
      <c r="JW48" s="93"/>
      <c r="JX48" s="93"/>
      <c r="JY48" s="93"/>
      <c r="JZ48" s="93"/>
      <c r="KA48" s="93"/>
      <c r="KB48" s="93"/>
      <c r="KC48" s="93"/>
      <c r="KD48" s="93"/>
      <c r="KE48" s="93"/>
      <c r="KF48" s="93"/>
      <c r="KG48" s="93"/>
      <c r="KH48" s="93"/>
      <c r="KI48" s="93"/>
      <c r="KJ48" s="93"/>
      <c r="KK48" s="93"/>
      <c r="KL48" s="93"/>
      <c r="KM48" s="93"/>
      <c r="KN48" s="93"/>
      <c r="KO48" s="93"/>
      <c r="KP48" s="93"/>
      <c r="KQ48" s="93"/>
      <c r="KR48" s="93"/>
      <c r="KS48" s="93"/>
      <c r="KT48" s="93"/>
      <c r="KU48" s="93"/>
      <c r="KV48" s="93"/>
      <c r="KW48" s="93"/>
      <c r="KX48" s="93"/>
      <c r="KY48" s="93"/>
      <c r="KZ48" s="93"/>
      <c r="LA48" s="93"/>
      <c r="LB48" s="93"/>
      <c r="LC48" s="93"/>
      <c r="LD48" s="93"/>
      <c r="LE48" s="93"/>
      <c r="LF48" s="93"/>
      <c r="LG48" s="93"/>
      <c r="LH48" s="93"/>
      <c r="LI48" s="93"/>
      <c r="LJ48" s="93"/>
      <c r="LK48" s="93"/>
      <c r="LL48" s="93"/>
      <c r="LM48" s="93"/>
      <c r="LN48" s="93"/>
      <c r="LO48" s="93"/>
      <c r="LP48" s="93"/>
      <c r="LQ48" s="93"/>
      <c r="LR48" s="93"/>
      <c r="LS48" s="93"/>
      <c r="LT48" s="93"/>
      <c r="LU48" s="93"/>
      <c r="LV48" s="93"/>
      <c r="LW48" s="93"/>
      <c r="LX48" s="93"/>
      <c r="LY48" s="93"/>
      <c r="LZ48" s="93"/>
      <c r="MA48" s="93"/>
      <c r="MB48" s="93"/>
      <c r="MC48" s="93"/>
      <c r="MD48" s="93"/>
      <c r="ME48" s="93"/>
      <c r="MF48" s="93"/>
      <c r="MG48" s="93"/>
      <c r="MH48" s="93"/>
      <c r="MI48" s="93"/>
      <c r="MJ48" s="93"/>
      <c r="MK48" s="93"/>
    </row>
    <row r="49" spans="2:349" x14ac:dyDescent="0.2">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c r="IW49" s="93"/>
      <c r="IX49" s="93"/>
      <c r="IY49" s="93"/>
      <c r="IZ49" s="93"/>
      <c r="JA49" s="93"/>
      <c r="JB49" s="93"/>
      <c r="JC49" s="93"/>
      <c r="JD49" s="93"/>
      <c r="JE49" s="93"/>
      <c r="JF49" s="93"/>
      <c r="JG49" s="93"/>
      <c r="JH49" s="93"/>
      <c r="JI49" s="93"/>
      <c r="JJ49" s="93"/>
      <c r="JK49" s="93"/>
      <c r="JL49" s="93"/>
      <c r="JM49" s="93"/>
      <c r="JN49" s="93"/>
      <c r="JO49" s="93"/>
      <c r="JP49" s="93"/>
      <c r="JQ49" s="93"/>
      <c r="JR49" s="93"/>
      <c r="JS49" s="93"/>
      <c r="JT49" s="93"/>
      <c r="JU49" s="93"/>
      <c r="JV49" s="93"/>
      <c r="JW49" s="93"/>
      <c r="JX49" s="93"/>
      <c r="JY49" s="93"/>
      <c r="JZ49" s="93"/>
      <c r="KA49" s="93"/>
      <c r="KB49" s="93"/>
      <c r="KC49" s="93"/>
      <c r="KD49" s="93"/>
      <c r="KE49" s="93"/>
      <c r="KF49" s="93"/>
      <c r="KG49" s="93"/>
      <c r="KH49" s="93"/>
      <c r="KI49" s="93"/>
      <c r="KJ49" s="93"/>
      <c r="KK49" s="93"/>
      <c r="KL49" s="93"/>
      <c r="KM49" s="93"/>
      <c r="KN49" s="93"/>
      <c r="KO49" s="93"/>
      <c r="KP49" s="93"/>
      <c r="KQ49" s="93"/>
      <c r="KR49" s="93"/>
      <c r="KS49" s="93"/>
      <c r="KT49" s="93"/>
      <c r="KU49" s="93"/>
      <c r="KV49" s="93"/>
      <c r="KW49" s="93"/>
      <c r="KX49" s="93"/>
      <c r="KY49" s="93"/>
      <c r="KZ49" s="93"/>
      <c r="LA49" s="93"/>
      <c r="LB49" s="93"/>
      <c r="LC49" s="93"/>
      <c r="LD49" s="93"/>
      <c r="LE49" s="93"/>
      <c r="LF49" s="93"/>
      <c r="LG49" s="93"/>
      <c r="LH49" s="93"/>
      <c r="LI49" s="93"/>
      <c r="LJ49" s="93"/>
      <c r="LK49" s="93"/>
      <c r="LL49" s="93"/>
      <c r="LM49" s="93"/>
      <c r="LN49" s="93"/>
      <c r="LO49" s="93"/>
      <c r="LP49" s="93"/>
      <c r="LQ49" s="93"/>
      <c r="LR49" s="93"/>
      <c r="LS49" s="93"/>
      <c r="LT49" s="93"/>
      <c r="LU49" s="93"/>
      <c r="LV49" s="93"/>
      <c r="LW49" s="93"/>
      <c r="LX49" s="93"/>
      <c r="LY49" s="93"/>
      <c r="LZ49" s="93"/>
      <c r="MA49" s="93"/>
      <c r="MB49" s="93"/>
      <c r="MC49" s="93"/>
      <c r="MD49" s="93"/>
      <c r="ME49" s="93"/>
      <c r="MF49" s="93"/>
      <c r="MG49" s="93"/>
      <c r="MH49" s="93"/>
      <c r="MI49" s="93"/>
      <c r="MJ49" s="93"/>
      <c r="MK49" s="93"/>
    </row>
    <row r="50" spans="2:349" x14ac:dyDescent="0.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c r="IW50" s="93"/>
      <c r="IX50" s="93"/>
      <c r="IY50" s="93"/>
      <c r="IZ50" s="93"/>
      <c r="JA50" s="93"/>
      <c r="JB50" s="93"/>
      <c r="JC50" s="93"/>
      <c r="JD50" s="93"/>
      <c r="JE50" s="93"/>
      <c r="JF50" s="93"/>
      <c r="JG50" s="93"/>
      <c r="JH50" s="93"/>
      <c r="JI50" s="93"/>
      <c r="JJ50" s="93"/>
      <c r="JK50" s="93"/>
      <c r="JL50" s="93"/>
      <c r="JM50" s="93"/>
      <c r="JN50" s="93"/>
      <c r="JO50" s="93"/>
      <c r="JP50" s="93"/>
      <c r="JQ50" s="93"/>
      <c r="JR50" s="93"/>
      <c r="JS50" s="93"/>
      <c r="JT50" s="93"/>
      <c r="JU50" s="93"/>
      <c r="JV50" s="93"/>
      <c r="JW50" s="93"/>
      <c r="JX50" s="93"/>
      <c r="JY50" s="93"/>
      <c r="JZ50" s="93"/>
      <c r="KA50" s="93"/>
      <c r="KB50" s="93"/>
      <c r="KC50" s="93"/>
      <c r="KD50" s="93"/>
      <c r="KE50" s="93"/>
      <c r="KF50" s="93"/>
      <c r="KG50" s="93"/>
      <c r="KH50" s="93"/>
      <c r="KI50" s="93"/>
      <c r="KJ50" s="93"/>
      <c r="KK50" s="93"/>
      <c r="KL50" s="93"/>
      <c r="KM50" s="93"/>
      <c r="KN50" s="93"/>
      <c r="KO50" s="93"/>
      <c r="KP50" s="93"/>
      <c r="KQ50" s="93"/>
      <c r="KR50" s="93"/>
      <c r="KS50" s="93"/>
      <c r="KT50" s="93"/>
      <c r="KU50" s="93"/>
      <c r="KV50" s="93"/>
      <c r="KW50" s="93"/>
      <c r="KX50" s="93"/>
      <c r="KY50" s="93"/>
      <c r="KZ50" s="93"/>
      <c r="LA50" s="93"/>
      <c r="LB50" s="93"/>
      <c r="LC50" s="93"/>
      <c r="LD50" s="93"/>
      <c r="LE50" s="93"/>
      <c r="LF50" s="93"/>
      <c r="LG50" s="93"/>
      <c r="LH50" s="93"/>
      <c r="LI50" s="93"/>
      <c r="LJ50" s="93"/>
      <c r="LK50" s="93"/>
      <c r="LL50" s="93"/>
      <c r="LM50" s="93"/>
      <c r="LN50" s="93"/>
      <c r="LO50" s="93"/>
      <c r="LP50" s="93"/>
      <c r="LQ50" s="93"/>
      <c r="LR50" s="93"/>
      <c r="LS50" s="93"/>
      <c r="LT50" s="93"/>
      <c r="LU50" s="93"/>
      <c r="LV50" s="93"/>
      <c r="LW50" s="93"/>
      <c r="LX50" s="93"/>
      <c r="LY50" s="93"/>
      <c r="LZ50" s="93"/>
      <c r="MA50" s="93"/>
      <c r="MB50" s="93"/>
      <c r="MC50" s="93"/>
      <c r="MD50" s="93"/>
      <c r="ME50" s="93"/>
      <c r="MF50" s="93"/>
      <c r="MG50" s="93"/>
      <c r="MH50" s="93"/>
      <c r="MI50" s="93"/>
      <c r="MJ50" s="93"/>
      <c r="MK50" s="93"/>
    </row>
    <row r="51" spans="2:349" x14ac:dyDescent="0.2">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c r="IW51" s="93"/>
      <c r="IX51" s="93"/>
      <c r="IY51" s="93"/>
      <c r="IZ51" s="93"/>
      <c r="JA51" s="93"/>
      <c r="JB51" s="93"/>
      <c r="JC51" s="93"/>
      <c r="JD51" s="93"/>
      <c r="JE51" s="93"/>
      <c r="JF51" s="93"/>
      <c r="JG51" s="93"/>
      <c r="JH51" s="93"/>
      <c r="JI51" s="93"/>
      <c r="JJ51" s="93"/>
      <c r="JK51" s="93"/>
      <c r="JL51" s="93"/>
      <c r="JM51" s="93"/>
      <c r="JN51" s="93"/>
      <c r="JO51" s="93"/>
      <c r="JP51" s="93"/>
      <c r="JQ51" s="93"/>
      <c r="JR51" s="93"/>
      <c r="JS51" s="93"/>
      <c r="JT51" s="93"/>
      <c r="JU51" s="93"/>
      <c r="JV51" s="93"/>
      <c r="JW51" s="93"/>
      <c r="JX51" s="93"/>
      <c r="JY51" s="93"/>
      <c r="JZ51" s="93"/>
      <c r="KA51" s="93"/>
      <c r="KB51" s="93"/>
      <c r="KC51" s="93"/>
      <c r="KD51" s="93"/>
      <c r="KE51" s="93"/>
      <c r="KF51" s="93"/>
      <c r="KG51" s="93"/>
      <c r="KH51" s="93"/>
      <c r="KI51" s="93"/>
      <c r="KJ51" s="93"/>
      <c r="KK51" s="93"/>
      <c r="KL51" s="93"/>
      <c r="KM51" s="93"/>
      <c r="KN51" s="93"/>
      <c r="KO51" s="93"/>
      <c r="KP51" s="93"/>
      <c r="KQ51" s="93"/>
      <c r="KR51" s="93"/>
      <c r="KS51" s="93"/>
      <c r="KT51" s="93"/>
      <c r="KU51" s="93"/>
      <c r="KV51" s="93"/>
      <c r="KW51" s="93"/>
      <c r="KX51" s="93"/>
      <c r="KY51" s="93"/>
      <c r="KZ51" s="93"/>
      <c r="LA51" s="93"/>
      <c r="LB51" s="93"/>
      <c r="LC51" s="93"/>
      <c r="LD51" s="93"/>
      <c r="LE51" s="93"/>
      <c r="LF51" s="93"/>
      <c r="LG51" s="93"/>
      <c r="LH51" s="93"/>
      <c r="LI51" s="93"/>
      <c r="LJ51" s="93"/>
      <c r="LK51" s="93"/>
      <c r="LL51" s="93"/>
      <c r="LM51" s="93"/>
      <c r="LN51" s="93"/>
      <c r="LO51" s="93"/>
      <c r="LP51" s="93"/>
      <c r="LQ51" s="93"/>
      <c r="LR51" s="93"/>
      <c r="LS51" s="93"/>
      <c r="LT51" s="93"/>
      <c r="LU51" s="93"/>
      <c r="LV51" s="93"/>
      <c r="LW51" s="93"/>
      <c r="LX51" s="93"/>
      <c r="LY51" s="93"/>
      <c r="LZ51" s="93"/>
      <c r="MA51" s="93"/>
      <c r="MB51" s="93"/>
      <c r="MC51" s="93"/>
      <c r="MD51" s="93"/>
      <c r="ME51" s="93"/>
      <c r="MF51" s="93"/>
      <c r="MG51" s="93"/>
      <c r="MH51" s="93"/>
      <c r="MI51" s="93"/>
      <c r="MJ51" s="93"/>
      <c r="MK51" s="93"/>
    </row>
    <row r="52" spans="2:349" x14ac:dyDescent="0.2">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c r="IW52" s="93"/>
      <c r="IX52" s="93"/>
      <c r="IY52" s="93"/>
      <c r="IZ52" s="93"/>
      <c r="JA52" s="93"/>
      <c r="JB52" s="93"/>
      <c r="JC52" s="93"/>
      <c r="JD52" s="93"/>
      <c r="JE52" s="93"/>
      <c r="JF52" s="93"/>
      <c r="JG52" s="93"/>
      <c r="JH52" s="93"/>
      <c r="JI52" s="93"/>
      <c r="JJ52" s="93"/>
      <c r="JK52" s="93"/>
      <c r="JL52" s="93"/>
      <c r="JM52" s="93"/>
      <c r="JN52" s="93"/>
      <c r="JO52" s="93"/>
      <c r="JP52" s="93"/>
      <c r="JQ52" s="93"/>
      <c r="JR52" s="93"/>
      <c r="JS52" s="93"/>
      <c r="JT52" s="93"/>
      <c r="JU52" s="93"/>
      <c r="JV52" s="93"/>
      <c r="JW52" s="93"/>
      <c r="JX52" s="93"/>
      <c r="JY52" s="93"/>
      <c r="JZ52" s="93"/>
      <c r="KA52" s="93"/>
      <c r="KB52" s="93"/>
      <c r="KC52" s="93"/>
      <c r="KD52" s="93"/>
      <c r="KE52" s="93"/>
      <c r="KF52" s="93"/>
      <c r="KG52" s="93"/>
      <c r="KH52" s="93"/>
      <c r="KI52" s="93"/>
      <c r="KJ52" s="93"/>
      <c r="KK52" s="93"/>
      <c r="KL52" s="93"/>
      <c r="KM52" s="93"/>
      <c r="KN52" s="93"/>
      <c r="KO52" s="93"/>
      <c r="KP52" s="93"/>
      <c r="KQ52" s="93"/>
      <c r="KR52" s="93"/>
      <c r="KS52" s="93"/>
      <c r="KT52" s="93"/>
      <c r="KU52" s="93"/>
      <c r="KV52" s="93"/>
      <c r="KW52" s="93"/>
      <c r="KX52" s="93"/>
      <c r="KY52" s="93"/>
      <c r="KZ52" s="93"/>
      <c r="LA52" s="93"/>
      <c r="LB52" s="93"/>
      <c r="LC52" s="93"/>
      <c r="LD52" s="93"/>
      <c r="LE52" s="93"/>
      <c r="LF52" s="93"/>
      <c r="LG52" s="93"/>
      <c r="LH52" s="93"/>
      <c r="LI52" s="93"/>
      <c r="LJ52" s="93"/>
      <c r="LK52" s="93"/>
      <c r="LL52" s="93"/>
      <c r="LM52" s="93"/>
      <c r="LN52" s="93"/>
      <c r="LO52" s="93"/>
      <c r="LP52" s="93"/>
      <c r="LQ52" s="93"/>
      <c r="LR52" s="93"/>
      <c r="LS52" s="93"/>
      <c r="LT52" s="93"/>
      <c r="LU52" s="93"/>
      <c r="LV52" s="93"/>
      <c r="LW52" s="93"/>
      <c r="LX52" s="93"/>
      <c r="LY52" s="93"/>
      <c r="LZ52" s="93"/>
      <c r="MA52" s="93"/>
      <c r="MB52" s="93"/>
      <c r="MC52" s="93"/>
      <c r="MD52" s="93"/>
      <c r="ME52" s="93"/>
      <c r="MF52" s="93"/>
      <c r="MG52" s="93"/>
      <c r="MH52" s="93"/>
      <c r="MI52" s="93"/>
      <c r="MJ52" s="93"/>
      <c r="MK52" s="93"/>
    </row>
    <row r="53" spans="2:349" x14ac:dyDescent="0.2">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c r="IW53" s="93"/>
      <c r="IX53" s="93"/>
      <c r="IY53" s="93"/>
      <c r="IZ53" s="93"/>
      <c r="JA53" s="93"/>
      <c r="JB53" s="93"/>
      <c r="JC53" s="93"/>
      <c r="JD53" s="93"/>
      <c r="JE53" s="93"/>
      <c r="JF53" s="93"/>
      <c r="JG53" s="93"/>
      <c r="JH53" s="93"/>
      <c r="JI53" s="93"/>
      <c r="JJ53" s="93"/>
      <c r="JK53" s="93"/>
      <c r="JL53" s="93"/>
      <c r="JM53" s="93"/>
      <c r="JN53" s="93"/>
      <c r="JO53" s="93"/>
      <c r="JP53" s="93"/>
      <c r="JQ53" s="93"/>
      <c r="JR53" s="93"/>
      <c r="JS53" s="93"/>
      <c r="JT53" s="93"/>
      <c r="JU53" s="93"/>
      <c r="JV53" s="93"/>
      <c r="JW53" s="93"/>
      <c r="JX53" s="93"/>
      <c r="JY53" s="93"/>
      <c r="JZ53" s="93"/>
      <c r="KA53" s="93"/>
      <c r="KB53" s="93"/>
      <c r="KC53" s="93"/>
      <c r="KD53" s="93"/>
      <c r="KE53" s="93"/>
      <c r="KF53" s="93"/>
      <c r="KG53" s="93"/>
      <c r="KH53" s="93"/>
      <c r="KI53" s="93"/>
      <c r="KJ53" s="93"/>
      <c r="KK53" s="93"/>
      <c r="KL53" s="93"/>
      <c r="KM53" s="93"/>
      <c r="KN53" s="93"/>
      <c r="KO53" s="93"/>
      <c r="KP53" s="93"/>
      <c r="KQ53" s="93"/>
      <c r="KR53" s="93"/>
      <c r="KS53" s="93"/>
      <c r="KT53" s="93"/>
      <c r="KU53" s="93"/>
      <c r="KV53" s="93"/>
      <c r="KW53" s="93"/>
      <c r="KX53" s="93"/>
      <c r="KY53" s="93"/>
      <c r="KZ53" s="93"/>
      <c r="LA53" s="93"/>
      <c r="LB53" s="93"/>
      <c r="LC53" s="93"/>
      <c r="LD53" s="93"/>
      <c r="LE53" s="93"/>
      <c r="LF53" s="93"/>
      <c r="LG53" s="93"/>
      <c r="LH53" s="93"/>
      <c r="LI53" s="93"/>
      <c r="LJ53" s="93"/>
      <c r="LK53" s="93"/>
      <c r="LL53" s="93"/>
      <c r="LM53" s="93"/>
      <c r="LN53" s="93"/>
      <c r="LO53" s="93"/>
      <c r="LP53" s="93"/>
      <c r="LQ53" s="93"/>
      <c r="LR53" s="93"/>
      <c r="LS53" s="93"/>
      <c r="LT53" s="93"/>
      <c r="LU53" s="93"/>
      <c r="LV53" s="93"/>
      <c r="LW53" s="93"/>
      <c r="LX53" s="93"/>
      <c r="LY53" s="93"/>
      <c r="LZ53" s="93"/>
      <c r="MA53" s="93"/>
      <c r="MB53" s="93"/>
      <c r="MC53" s="93"/>
      <c r="MD53" s="93"/>
      <c r="ME53" s="93"/>
      <c r="MF53" s="93"/>
      <c r="MG53" s="93"/>
      <c r="MH53" s="93"/>
      <c r="MI53" s="93"/>
      <c r="MJ53" s="93"/>
      <c r="MK53" s="93"/>
    </row>
    <row r="54" spans="2:349" x14ac:dyDescent="0.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c r="IW54" s="93"/>
      <c r="IX54" s="93"/>
      <c r="IY54" s="93"/>
      <c r="IZ54" s="93"/>
      <c r="JA54" s="93"/>
      <c r="JB54" s="93"/>
      <c r="JC54" s="93"/>
      <c r="JD54" s="93"/>
      <c r="JE54" s="93"/>
      <c r="JF54" s="93"/>
      <c r="JG54" s="93"/>
      <c r="JH54" s="93"/>
      <c r="JI54" s="93"/>
      <c r="JJ54" s="93"/>
      <c r="JK54" s="93"/>
      <c r="JL54" s="93"/>
      <c r="JM54" s="93"/>
      <c r="JN54" s="93"/>
      <c r="JO54" s="93"/>
      <c r="JP54" s="93"/>
      <c r="JQ54" s="93"/>
      <c r="JR54" s="93"/>
      <c r="JS54" s="93"/>
      <c r="JT54" s="93"/>
      <c r="JU54" s="93"/>
      <c r="JV54" s="93"/>
      <c r="JW54" s="93"/>
      <c r="JX54" s="93"/>
      <c r="JY54" s="93"/>
      <c r="JZ54" s="93"/>
      <c r="KA54" s="93"/>
      <c r="KB54" s="93"/>
      <c r="KC54" s="93"/>
      <c r="KD54" s="93"/>
      <c r="KE54" s="93"/>
      <c r="KF54" s="93"/>
      <c r="KG54" s="93"/>
      <c r="KH54" s="93"/>
      <c r="KI54" s="93"/>
      <c r="KJ54" s="93"/>
      <c r="KK54" s="93"/>
      <c r="KL54" s="93"/>
      <c r="KM54" s="93"/>
      <c r="KN54" s="93"/>
      <c r="KO54" s="93"/>
      <c r="KP54" s="93"/>
      <c r="KQ54" s="93"/>
      <c r="KR54" s="93"/>
      <c r="KS54" s="93"/>
      <c r="KT54" s="93"/>
      <c r="KU54" s="93"/>
      <c r="KV54" s="93"/>
      <c r="KW54" s="93"/>
      <c r="KX54" s="93"/>
      <c r="KY54" s="93"/>
      <c r="KZ54" s="93"/>
      <c r="LA54" s="93"/>
      <c r="LB54" s="93"/>
      <c r="LC54" s="93"/>
      <c r="LD54" s="93"/>
      <c r="LE54" s="93"/>
      <c r="LF54" s="93"/>
      <c r="LG54" s="93"/>
      <c r="LH54" s="93"/>
      <c r="LI54" s="93"/>
      <c r="LJ54" s="93"/>
      <c r="LK54" s="93"/>
      <c r="LL54" s="93"/>
      <c r="LM54" s="93"/>
      <c r="LN54" s="93"/>
      <c r="LO54" s="93"/>
      <c r="LP54" s="93"/>
      <c r="LQ54" s="93"/>
      <c r="LR54" s="93"/>
      <c r="LS54" s="93"/>
      <c r="LT54" s="93"/>
      <c r="LU54" s="93"/>
      <c r="LV54" s="93"/>
      <c r="LW54" s="93"/>
      <c r="LX54" s="93"/>
      <c r="LY54" s="93"/>
      <c r="LZ54" s="93"/>
      <c r="MA54" s="93"/>
      <c r="MB54" s="93"/>
      <c r="MC54" s="93"/>
      <c r="MD54" s="93"/>
      <c r="ME54" s="93"/>
      <c r="MF54" s="93"/>
      <c r="MG54" s="93"/>
      <c r="MH54" s="93"/>
      <c r="MI54" s="93"/>
      <c r="MJ54" s="93"/>
      <c r="MK54" s="93"/>
    </row>
    <row r="55" spans="2:349" x14ac:dyDescent="0.2">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c r="IW55" s="93"/>
      <c r="IX55" s="93"/>
      <c r="IY55" s="93"/>
      <c r="IZ55" s="93"/>
      <c r="JA55" s="93"/>
      <c r="JB55" s="93"/>
      <c r="JC55" s="93"/>
      <c r="JD55" s="93"/>
      <c r="JE55" s="93"/>
      <c r="JF55" s="93"/>
      <c r="JG55" s="93"/>
      <c r="JH55" s="93"/>
      <c r="JI55" s="93"/>
      <c r="JJ55" s="93"/>
      <c r="JK55" s="93"/>
      <c r="JL55" s="93"/>
      <c r="JM55" s="93"/>
      <c r="JN55" s="93"/>
      <c r="JO55" s="93"/>
      <c r="JP55" s="93"/>
      <c r="JQ55" s="93"/>
      <c r="JR55" s="93"/>
      <c r="JS55" s="93"/>
      <c r="JT55" s="93"/>
      <c r="JU55" s="93"/>
      <c r="JV55" s="93"/>
      <c r="JW55" s="93"/>
      <c r="JX55" s="93"/>
      <c r="JY55" s="93"/>
      <c r="JZ55" s="93"/>
      <c r="KA55" s="93"/>
      <c r="KB55" s="93"/>
      <c r="KC55" s="93"/>
      <c r="KD55" s="93"/>
      <c r="KE55" s="93"/>
      <c r="KF55" s="93"/>
      <c r="KG55" s="93"/>
      <c r="KH55" s="93"/>
      <c r="KI55" s="93"/>
      <c r="KJ55" s="93"/>
      <c r="KK55" s="93"/>
      <c r="KL55" s="93"/>
      <c r="KM55" s="93"/>
      <c r="KN55" s="93"/>
      <c r="KO55" s="93"/>
      <c r="KP55" s="93"/>
      <c r="KQ55" s="93"/>
      <c r="KR55" s="93"/>
      <c r="KS55" s="93"/>
      <c r="KT55" s="93"/>
      <c r="KU55" s="93"/>
      <c r="KV55" s="93"/>
      <c r="KW55" s="93"/>
      <c r="KX55" s="93"/>
      <c r="KY55" s="93"/>
      <c r="KZ55" s="93"/>
      <c r="LA55" s="93"/>
      <c r="LB55" s="93"/>
      <c r="LC55" s="93"/>
      <c r="LD55" s="93"/>
      <c r="LE55" s="93"/>
      <c r="LF55" s="93"/>
      <c r="LG55" s="93"/>
      <c r="LH55" s="93"/>
      <c r="LI55" s="93"/>
      <c r="LJ55" s="93"/>
      <c r="LK55" s="93"/>
      <c r="LL55" s="93"/>
      <c r="LM55" s="93"/>
      <c r="LN55" s="93"/>
      <c r="LO55" s="93"/>
      <c r="LP55" s="93"/>
      <c r="LQ55" s="93"/>
      <c r="LR55" s="93"/>
      <c r="LS55" s="93"/>
      <c r="LT55" s="93"/>
      <c r="LU55" s="93"/>
      <c r="LV55" s="93"/>
      <c r="LW55" s="93"/>
      <c r="LX55" s="93"/>
      <c r="LY55" s="93"/>
      <c r="LZ55" s="93"/>
      <c r="MA55" s="93"/>
      <c r="MB55" s="93"/>
      <c r="MC55" s="93"/>
      <c r="MD55" s="93"/>
      <c r="ME55" s="93"/>
      <c r="MF55" s="93"/>
      <c r="MG55" s="93"/>
      <c r="MH55" s="93"/>
      <c r="MI55" s="93"/>
      <c r="MJ55" s="93"/>
      <c r="MK55" s="93"/>
    </row>
    <row r="56" spans="2:349" x14ac:dyDescent="0.2">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c r="IW56" s="93"/>
      <c r="IX56" s="93"/>
      <c r="IY56" s="93"/>
      <c r="IZ56" s="93"/>
      <c r="JA56" s="93"/>
      <c r="JB56" s="93"/>
      <c r="JC56" s="93"/>
      <c r="JD56" s="93"/>
      <c r="JE56" s="93"/>
      <c r="JF56" s="93"/>
      <c r="JG56" s="93"/>
      <c r="JH56" s="93"/>
      <c r="JI56" s="93"/>
      <c r="JJ56" s="93"/>
      <c r="JK56" s="93"/>
      <c r="JL56" s="93"/>
      <c r="JM56" s="93"/>
      <c r="JN56" s="93"/>
      <c r="JO56" s="93"/>
      <c r="JP56" s="93"/>
      <c r="JQ56" s="93"/>
      <c r="JR56" s="93"/>
      <c r="JS56" s="93"/>
      <c r="JT56" s="93"/>
      <c r="JU56" s="93"/>
      <c r="JV56" s="93"/>
      <c r="JW56" s="93"/>
      <c r="JX56" s="93"/>
      <c r="JY56" s="93"/>
      <c r="JZ56" s="93"/>
      <c r="KA56" s="93"/>
      <c r="KB56" s="93"/>
      <c r="KC56" s="93"/>
      <c r="KD56" s="93"/>
      <c r="KE56" s="93"/>
      <c r="KF56" s="93"/>
      <c r="KG56" s="93"/>
      <c r="KH56" s="93"/>
      <c r="KI56" s="93"/>
      <c r="KJ56" s="93"/>
      <c r="KK56" s="93"/>
      <c r="KL56" s="93"/>
      <c r="KM56" s="93"/>
      <c r="KN56" s="93"/>
      <c r="KO56" s="93"/>
      <c r="KP56" s="93"/>
      <c r="KQ56" s="93"/>
      <c r="KR56" s="93"/>
      <c r="KS56" s="93"/>
      <c r="KT56" s="93"/>
      <c r="KU56" s="93"/>
      <c r="KV56" s="93"/>
      <c r="KW56" s="93"/>
      <c r="KX56" s="93"/>
      <c r="KY56" s="93"/>
      <c r="KZ56" s="93"/>
      <c r="LA56" s="93"/>
      <c r="LB56" s="93"/>
      <c r="LC56" s="93"/>
      <c r="LD56" s="93"/>
      <c r="LE56" s="93"/>
      <c r="LF56" s="93"/>
      <c r="LG56" s="93"/>
      <c r="LH56" s="93"/>
      <c r="LI56" s="93"/>
      <c r="LJ56" s="93"/>
      <c r="LK56" s="93"/>
      <c r="LL56" s="93"/>
      <c r="LM56" s="93"/>
      <c r="LN56" s="93"/>
      <c r="LO56" s="93"/>
      <c r="LP56" s="93"/>
      <c r="LQ56" s="93"/>
      <c r="LR56" s="93"/>
      <c r="LS56" s="93"/>
      <c r="LT56" s="93"/>
      <c r="LU56" s="93"/>
      <c r="LV56" s="93"/>
      <c r="LW56" s="93"/>
      <c r="LX56" s="93"/>
      <c r="LY56" s="93"/>
      <c r="LZ56" s="93"/>
      <c r="MA56" s="93"/>
      <c r="MB56" s="93"/>
      <c r="MC56" s="93"/>
      <c r="MD56" s="93"/>
      <c r="ME56" s="93"/>
      <c r="MF56" s="93"/>
      <c r="MG56" s="93"/>
      <c r="MH56" s="93"/>
      <c r="MI56" s="93"/>
      <c r="MJ56" s="93"/>
      <c r="MK56" s="93"/>
    </row>
    <row r="57" spans="2:349" x14ac:dyDescent="0.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c r="IW57" s="93"/>
      <c r="IX57" s="93"/>
      <c r="IY57" s="93"/>
      <c r="IZ57" s="93"/>
      <c r="JA57" s="93"/>
      <c r="JB57" s="93"/>
      <c r="JC57" s="93"/>
      <c r="JD57" s="93"/>
      <c r="JE57" s="93"/>
      <c r="JF57" s="93"/>
      <c r="JG57" s="93"/>
      <c r="JH57" s="93"/>
      <c r="JI57" s="93"/>
      <c r="JJ57" s="93"/>
      <c r="JK57" s="93"/>
      <c r="JL57" s="93"/>
      <c r="JM57" s="93"/>
      <c r="JN57" s="93"/>
      <c r="JO57" s="93"/>
      <c r="JP57" s="93"/>
      <c r="JQ57" s="93"/>
      <c r="JR57" s="93"/>
      <c r="JS57" s="93"/>
      <c r="JT57" s="93"/>
      <c r="JU57" s="93"/>
      <c r="JV57" s="93"/>
      <c r="JW57" s="93"/>
      <c r="JX57" s="93"/>
      <c r="JY57" s="93"/>
      <c r="JZ57" s="93"/>
      <c r="KA57" s="93"/>
      <c r="KB57" s="93"/>
      <c r="KC57" s="93"/>
      <c r="KD57" s="93"/>
      <c r="KE57" s="93"/>
      <c r="KF57" s="93"/>
      <c r="KG57" s="93"/>
      <c r="KH57" s="93"/>
      <c r="KI57" s="93"/>
      <c r="KJ57" s="93"/>
      <c r="KK57" s="93"/>
      <c r="KL57" s="93"/>
      <c r="KM57" s="93"/>
      <c r="KN57" s="93"/>
      <c r="KO57" s="93"/>
      <c r="KP57" s="93"/>
      <c r="KQ57" s="93"/>
      <c r="KR57" s="93"/>
      <c r="KS57" s="93"/>
      <c r="KT57" s="93"/>
      <c r="KU57" s="93"/>
      <c r="KV57" s="93"/>
      <c r="KW57" s="93"/>
      <c r="KX57" s="93"/>
      <c r="KY57" s="93"/>
      <c r="KZ57" s="93"/>
      <c r="LA57" s="93"/>
      <c r="LB57" s="93"/>
      <c r="LC57" s="93"/>
      <c r="LD57" s="93"/>
      <c r="LE57" s="93"/>
      <c r="LF57" s="93"/>
      <c r="LG57" s="93"/>
      <c r="LH57" s="93"/>
      <c r="LI57" s="93"/>
      <c r="LJ57" s="93"/>
      <c r="LK57" s="93"/>
      <c r="LL57" s="93"/>
      <c r="LM57" s="93"/>
      <c r="LN57" s="93"/>
      <c r="LO57" s="93"/>
      <c r="LP57" s="93"/>
      <c r="LQ57" s="93"/>
      <c r="LR57" s="93"/>
      <c r="LS57" s="93"/>
      <c r="LT57" s="93"/>
      <c r="LU57" s="93"/>
      <c r="LV57" s="93"/>
      <c r="LW57" s="93"/>
      <c r="LX57" s="93"/>
      <c r="LY57" s="93"/>
      <c r="LZ57" s="93"/>
      <c r="MA57" s="93"/>
      <c r="MB57" s="93"/>
      <c r="MC57" s="93"/>
      <c r="MD57" s="93"/>
      <c r="ME57" s="93"/>
      <c r="MF57" s="93"/>
      <c r="MG57" s="93"/>
      <c r="MH57" s="93"/>
      <c r="MI57" s="93"/>
      <c r="MJ57" s="93"/>
      <c r="MK57" s="93"/>
    </row>
  </sheetData>
  <sheetProtection formatCells="0" formatColumns="0" formatRows="0"/>
  <mergeCells count="3">
    <mergeCell ref="G1:X3"/>
    <mergeCell ref="B2:D2"/>
    <mergeCell ref="A6:A7"/>
  </mergeCells>
  <conditionalFormatting sqref="B6:XFD6">
    <cfRule type="expression" dxfId="4" priority="5">
      <formula>WEEKDAY(B7)=1</formula>
    </cfRule>
    <cfRule type="expression" dxfId="3" priority="6">
      <formula>WEEKDAY(B7)=7</formula>
    </cfRule>
  </conditionalFormatting>
  <conditionalFormatting sqref="B7:XFD7">
    <cfRule type="timePeriod" dxfId="2" priority="7" timePeriod="today">
      <formula>FLOOR(B7,1)=TODAY()</formula>
    </cfRule>
    <cfRule type="expression" dxfId="1" priority="9">
      <formula>IF(ISODD(WEEKNUM(C7,1)),TRUE())</formula>
    </cfRule>
  </conditionalFormatting>
  <printOptions horizontalCentered="1" verticalCentered="1"/>
  <pageMargins left="0.196527777777778" right="0.196527777777778" top="0.196527777777778" bottom="0.196527777777778" header="0.51180555555555496" footer="0.51180555555555496"/>
  <extLst>
    <ext xmlns:x14="http://schemas.microsoft.com/office/spreadsheetml/2009/9/main" uri="{78C0D931-6437-407d-A8EE-F0AAD7539E65}">
      <x14:conditionalFormattings>
        <x14:conditionalFormatting xmlns:xm="http://schemas.microsoft.com/office/excel/2006/main">
          <x14:cfRule type="expression" priority="8" id="{A424E8F2-3C9B-4075-AF11-50FBDA9DF74A}">
            <xm:f>ISODD(MATCH(C7,Configuration!$G$10:$G$21,1))</xm:f>
            <x14:dxf>
              <fill>
                <patternFill>
                  <bgColor rgb="FF00B0F0"/>
                </patternFill>
              </fill>
            </x14:dxf>
          </x14:cfRule>
          <xm:sqref>B7:XFD7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196</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Configuration</vt:lpstr>
      <vt:lpstr>Lundi</vt:lpstr>
      <vt:lpstr>Mardi</vt:lpstr>
      <vt:lpstr>Mercredi</vt:lpstr>
      <vt:lpstr>Jeudi</vt:lpstr>
      <vt:lpstr>Vendredi</vt:lpstr>
      <vt:lpstr>Planning annuel</vt:lpstr>
      <vt:lpstr>Programmations</vt:lpstr>
      <vt:lpstr>Jeudi!Zone_d_impression</vt:lpstr>
      <vt:lpstr>Lundi!Zone_d_impression</vt:lpstr>
      <vt:lpstr>Mardi!Zone_d_impression</vt:lpstr>
      <vt:lpstr>Mercredi!Zone_d_impression</vt:lpstr>
      <vt:lpstr>'Planning annuel'!Zone_d_impression</vt:lpstr>
      <vt:lpstr>Vendredi!Zone_d_impression</vt:lpstr>
    </vt:vector>
  </TitlesOfParts>
  <Manager>Affaire de Prof</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Cahier journal</dc:title>
  <dc:creator>Affaires de Prof</dc:creator>
  <cp:keywords>cahier journal</cp:keywords>
  <cp:lastModifiedBy>Christophe MOUSSERON</cp:lastModifiedBy>
  <cp:lastPrinted>2017-04-23T23:25:43Z</cp:lastPrinted>
  <dcterms:created xsi:type="dcterms:W3CDTF">2016-12-02T22:34:26Z</dcterms:created>
  <dcterms:modified xsi:type="dcterms:W3CDTF">2017-09-07T20:17:33Z</dcterms:modified>
  <cp:category>Enseignement</cp:category>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2016-11-28T23:43:40Z</dcterms:created>
  <dc:creator/>
  <dc:description/>
  <dc:language>fr-FR</dc:language>
  <cp:lastModifiedBy/>
  <dcterms:modified xsi:type="dcterms:W3CDTF">2016-12-02T15:51:23Z</dcterms:modified>
  <cp:revision>35</cp:revision>
  <dc:subject/>
  <dc:title/>
</cp:coreProperties>
</file>